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erim\OneDrive - Kastamonu Üniversitesi\Masaüstü\"/>
    </mc:Choice>
  </mc:AlternateContent>
  <xr:revisionPtr revIDLastSave="0" documentId="8_{732B64A7-8EC0-4544-9083-1C56266FBE7F}" xr6:coauthVersionLast="47" xr6:coauthVersionMax="47" xr10:uidLastSave="{00000000-0000-0000-0000-000000000000}"/>
  <bookViews>
    <workbookView xWindow="-120" yWindow="-120" windowWidth="29040" windowHeight="15840" xr2:uid="{00000000-000D-0000-FFFF-FFFF00000000}"/>
  </bookViews>
  <sheets>
    <sheet name="Risk Analizi" sheetId="10" r:id="rId1"/>
  </sheets>
  <definedNames>
    <definedName name="_xlnm.Print_Titles" localSheetId="0">'Risk Analizi'!$1:$4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10" l="1"/>
  <c r="P26" i="10" s="1"/>
  <c r="O25" i="10"/>
  <c r="P25" i="10" s="1"/>
  <c r="O24" i="10"/>
  <c r="P24" i="10" s="1"/>
  <c r="O23" i="10"/>
  <c r="P23" i="10" s="1"/>
  <c r="O22" i="10"/>
  <c r="P22" i="10" s="1"/>
  <c r="O21" i="10"/>
  <c r="P21" i="10" s="1"/>
  <c r="O20" i="10"/>
  <c r="O19" i="10"/>
  <c r="P19" i="10" s="1"/>
  <c r="O18" i="10"/>
  <c r="P18" i="10" s="1"/>
  <c r="O17" i="10"/>
  <c r="P17" i="10" s="1"/>
  <c r="O16" i="10"/>
  <c r="P16" i="10" s="1"/>
  <c r="O15" i="10"/>
  <c r="P15" i="10" s="1"/>
  <c r="O14" i="10"/>
  <c r="O13" i="10"/>
  <c r="P13" i="10" s="1"/>
  <c r="O12" i="10"/>
  <c r="P12" i="10" s="1"/>
  <c r="O11" i="10"/>
  <c r="P11" i="10" s="1"/>
  <c r="F12" i="10"/>
  <c r="G12" i="10" s="1"/>
  <c r="F13" i="10"/>
  <c r="G13" i="10" s="1"/>
  <c r="F14" i="10"/>
  <c r="G14" i="10" s="1"/>
  <c r="F15" i="10"/>
  <c r="G15" i="10" s="1"/>
  <c r="F16" i="10"/>
  <c r="G16" i="10" s="1"/>
  <c r="F17" i="10"/>
  <c r="G17" i="10" s="1"/>
  <c r="F18" i="10"/>
  <c r="G18" i="10"/>
  <c r="F19" i="10"/>
  <c r="G19" i="10" s="1"/>
  <c r="F20" i="10"/>
  <c r="G20" i="10" s="1"/>
  <c r="F21" i="10"/>
  <c r="G21" i="10" s="1"/>
  <c r="F22" i="10"/>
  <c r="G22" i="10" s="1"/>
  <c r="F23" i="10"/>
  <c r="G23" i="10" s="1"/>
  <c r="F24" i="10"/>
  <c r="G24" i="10" s="1"/>
  <c r="F25" i="10"/>
  <c r="G25" i="10" s="1"/>
  <c r="F26" i="10"/>
  <c r="G26" i="10" s="1"/>
  <c r="F27" i="10"/>
  <c r="G27" i="10" s="1"/>
  <c r="P14" i="10"/>
  <c r="P20" i="10"/>
  <c r="F11" i="10"/>
  <c r="G11" i="10" s="1"/>
  <c r="O37" i="10"/>
  <c r="P37" i="10" s="1"/>
  <c r="F37" i="10"/>
  <c r="G37" i="10" s="1"/>
  <c r="O38" i="10"/>
  <c r="P38" i="10" s="1"/>
  <c r="F38" i="10"/>
  <c r="G38" i="10" s="1"/>
  <c r="P8" i="10"/>
  <c r="O10" i="10"/>
  <c r="P10" i="10" s="1"/>
  <c r="O9" i="10"/>
  <c r="P9" i="10" s="1"/>
  <c r="O8" i="10"/>
  <c r="O7" i="10"/>
  <c r="P7" i="10" s="1"/>
  <c r="O6" i="10"/>
  <c r="P6" i="10" s="1"/>
  <c r="G6" i="10"/>
  <c r="F10" i="10"/>
  <c r="G10" i="10" s="1"/>
  <c r="F9" i="10"/>
  <c r="G9" i="10" s="1"/>
  <c r="F8" i="10"/>
  <c r="G8" i="10" s="1"/>
  <c r="F7" i="10"/>
  <c r="G7" i="10" s="1"/>
  <c r="F6" i="10"/>
  <c r="O36" i="10"/>
  <c r="P36" i="10" s="1"/>
  <c r="F36" i="10"/>
  <c r="G36" i="10" s="1"/>
  <c r="O35" i="10"/>
  <c r="P35" i="10" s="1"/>
  <c r="F35" i="10"/>
  <c r="G35" i="10" s="1"/>
  <c r="O34" i="10"/>
  <c r="P34" i="10" s="1"/>
  <c r="F34" i="10"/>
  <c r="G34" i="10" s="1"/>
  <c r="O33" i="10"/>
  <c r="P33" i="10" s="1"/>
  <c r="F33" i="10"/>
  <c r="G33" i="10" s="1"/>
  <c r="O32" i="10"/>
  <c r="P32" i="10" s="1"/>
  <c r="F32" i="10"/>
  <c r="G32" i="10" s="1"/>
  <c r="O31" i="10"/>
  <c r="P31" i="10" s="1"/>
  <c r="F31" i="10"/>
  <c r="G31" i="10" s="1"/>
  <c r="O30" i="10"/>
  <c r="P30" i="10" s="1"/>
  <c r="F30" i="10"/>
  <c r="G30" i="10" s="1"/>
  <c r="O29" i="10"/>
  <c r="P29" i="10" s="1"/>
  <c r="F29" i="10"/>
  <c r="G29" i="10" s="1"/>
  <c r="O28" i="10"/>
  <c r="P28" i="10" s="1"/>
  <c r="F28" i="10"/>
  <c r="G28" i="10" s="1"/>
  <c r="O27" i="10"/>
  <c r="P27" i="10" s="1"/>
</calcChain>
</file>

<file path=xl/sharedStrings.xml><?xml version="1.0" encoding="utf-8"?>
<sst xmlns="http://schemas.openxmlformats.org/spreadsheetml/2006/main" count="260" uniqueCount="156">
  <si>
    <t>YÜKSEK</t>
  </si>
  <si>
    <t>ORTA</t>
  </si>
  <si>
    <t>OLASILIK</t>
  </si>
  <si>
    <t>ETKİ</t>
  </si>
  <si>
    <t>SONUÇ</t>
  </si>
  <si>
    <t>RİSK SEVİYESİ</t>
  </si>
  <si>
    <t>RİSK</t>
  </si>
  <si>
    <t>TARİH</t>
  </si>
  <si>
    <t>SORUMLU</t>
  </si>
  <si>
    <t>MEVCUT DURUM</t>
  </si>
  <si>
    <t xml:space="preserve">ÖNCELİK DURUMU
(Yüksek, Orta, Düşük) </t>
  </si>
  <si>
    <t>ÖNLEM FAALİYETİ</t>
  </si>
  <si>
    <t>RİSK TANIMI</t>
  </si>
  <si>
    <t>TEHDİT TANIMI</t>
  </si>
  <si>
    <t>DOKÜMAN NO:</t>
  </si>
  <si>
    <t xml:space="preserve">YAYIN TAR: </t>
  </si>
  <si>
    <t>REV NO:</t>
  </si>
  <si>
    <t xml:space="preserve">REV TAR: </t>
  </si>
  <si>
    <t>ANL01</t>
  </si>
  <si>
    <t>BİRİM</t>
  </si>
  <si>
    <t>HAZIRLAYAN</t>
  </si>
  <si>
    <t>ONAYLAYAN</t>
  </si>
  <si>
    <t>Kalite Koordinatörü</t>
  </si>
  <si>
    <t>RiSKTEN ÇIKARILABİLECEK FIRSATLAR</t>
  </si>
  <si>
    <t>FEN BİLİMLERİ ENSTİTÜSÜ</t>
  </si>
  <si>
    <t>Yangın çıkış yollarının ve kapısının açık olması</t>
  </si>
  <si>
    <t>Yangın anında ve acil durumlarda kaçamama</t>
  </si>
  <si>
    <t>Aydınlatmalı acil çıkış yönlendirme levhaları tedarik edilip belirtilen yerlere konumlandırılmalı.</t>
  </si>
  <si>
    <t>DÜŞÜK</t>
  </si>
  <si>
    <t>Yönetmeliğe uygun yangın çıkış yolları ve kapıları mevcut fakat çıkış levhaları bulunmuyor.</t>
  </si>
  <si>
    <t>Kabuledilebilir Risk</t>
  </si>
  <si>
    <t>Kaygan zemin</t>
  </si>
  <si>
    <t>Kaygan zemin nedeniyle kayarak düşme</t>
  </si>
  <si>
    <t>Zemin kurulama mopu ve uyarı levhaları tedarik edilmeli.</t>
  </si>
  <si>
    <t>Temizlikten sonra mop kurulama işlemi yapılmıyor ve uyarı lehvaları bulunmuyor.</t>
  </si>
  <si>
    <t>Uygun olmayan priz ve uzatma kabloları</t>
  </si>
  <si>
    <t>Eelektrik çarpması-yangın</t>
  </si>
  <si>
    <t>Belirtilen noktalarda kablo düzenleyiciler ve kablo kanalları kullanılmalı</t>
  </si>
  <si>
    <t>Elektirik kabloları zemin geçişlerinde kablo kanalları eksik. Bilgisayar kabloları dağınık halde bulunuyor.</t>
  </si>
  <si>
    <t>Sandalye kullanımı</t>
  </si>
  <si>
    <t>Ergonomik faktörler</t>
  </si>
  <si>
    <t>Mevcut sandalyelerde ergonomik koşullarda oturma eğitimi verilmeli</t>
  </si>
  <si>
    <t>Ofis masalarında ki tekerlekli sandalyelerin tasarımı ve sırt ayarına uygun oturulmuyor.</t>
  </si>
  <si>
    <t>Bulaşıcı hastalıklar (covid-19)</t>
  </si>
  <si>
    <t>Önlem eksikliği sonucu meslek hastalığı</t>
  </si>
  <si>
    <t>Yoğunluğun önüne geçilmesi için personellerin ofislere öğrencileri tek tek alması</t>
  </si>
  <si>
    <t>Covid-19 tedbirleri alınmış ve kkd kullanımına dikkat edilmektedir. Ofislerde sosyal mesafe kuralına uyulurken, öğrenvci yoğunluğu saatlerinde ihmal edilebilmekte.</t>
  </si>
  <si>
    <t>Yetersiz havalandırma</t>
  </si>
  <si>
    <t xml:space="preserve">Düşük hava hacmi nedeniyle stres sıkıntı bunalma </t>
  </si>
  <si>
    <t>Havalandırması yapılmalı.</t>
  </si>
  <si>
    <t>Penceresi olmayan ofis bölümlerinde havalandırma kanalları bulunmuyor.</t>
  </si>
  <si>
    <t>Su sebili</t>
  </si>
  <si>
    <t>Temiz kullanılamayan su nedeniyle hastalanma</t>
  </si>
  <si>
    <t xml:space="preserve">Su sebili düzenli olarak temizlenmeli </t>
  </si>
  <si>
    <t>Su sebili dezenfekte edilerek kullanılmalı</t>
  </si>
  <si>
    <t>Dolapların sabit olmaması</t>
  </si>
  <si>
    <t>Devrilme, ezilme, yaralanma</t>
  </si>
  <si>
    <t>Yüksekteki eşyaların düşmemesini sağlayacak biçimde istifleme yapılması</t>
  </si>
  <si>
    <t>Dolap düzenli olarak yerleştirilmektedir.</t>
  </si>
  <si>
    <t>Hijyenik olmayan ortam</t>
  </si>
  <si>
    <t>Bulaşıcı hastalık</t>
  </si>
  <si>
    <t>Genel temizliğe ek olarak her gün  temizliği kontrol edilmeli.</t>
  </si>
  <si>
    <t xml:space="preserve">Haftada bir gün genel temizlik yapılıyor. </t>
  </si>
  <si>
    <t>Hijyenik olmayan lavabo ve tuvaletler</t>
  </si>
  <si>
    <t>Biyolojik risk- bulaşıcı hastalık</t>
  </si>
  <si>
    <t>Genel temizliğe ek olarak her gün temizliği kontrol edilmeli.</t>
  </si>
  <si>
    <t>Hijyen talimatları eksik.</t>
  </si>
  <si>
    <t>İşe Giriş Bildirgelerinin
Düzenlenmesi</t>
  </si>
  <si>
    <t xml:space="preserve">5018 sayılı Kanunda belirtilen süre içerisinde
işe başlayan personele ait bildirgelerin elektronik ortamda SGK’ya gönderilmemesi
</t>
  </si>
  <si>
    <t>Personelin işe başlama tarihinden itibaren on gün içinde elektronik ortamda işe giriş bildirgesi SGK’ya gönderilmektedir.</t>
  </si>
  <si>
    <t>Personelin işe başlama tarihi üst yazıyla rektörlüğe  gönderilmektedir.</t>
  </si>
  <si>
    <t>İşten Ayrılış Bildirgelerinin Düzenlenmesi</t>
  </si>
  <si>
    <t>Personelin ayrılış tarihi üst yazıyla rektörlüğe  gönderilmektedir.</t>
  </si>
  <si>
    <t>Maaş Ödemeleri</t>
  </si>
  <si>
    <t xml:space="preserve">1- Eksik/Fazla Ödeme
2- Özlük hakların zamanında KBS’ye
girilmemesi sonucunda oluşacak hak kaybı 3-Kesenek bildirgelerinin kanuni süreler
içerisinde SGK’ya elektronik ortamda gönderilmemesi.
</t>
  </si>
  <si>
    <t xml:space="preserve">1- Kamu Hesapları Bilgi Sistemi (KBS) portalı üzerinden gerekli kontroller yapılmaktadır. Personel maaş unsurlarındaki değişiklikler takip edilerek güncellenmekte ve en geç her ayın 9’uncu günü mesai bitimine kadar işlemler tamamlanmaktadır.
2- Kesenek bildirgeleri her ayın 25 ine kadar SGK’ya elektronik ortamda gönderilerek Strateji Geliştirme Dairesi Başkanlığına yazılı
olarak bilgi verilmektedir
</t>
  </si>
  <si>
    <t>Ayın ilk gününde öncelik maaş hesaplarına verilmesi</t>
  </si>
  <si>
    <t>Ek Ders Ödemeleri</t>
  </si>
  <si>
    <t xml:space="preserve">1- Eksik veya fazla ödeme
2- Emekli öğretim üyelerine ait sosyal güvenlik destekleme primi ödemelerinin (Muhtasar Prim ve Hizmet Beyannamesi) kanuni süreler içerisinde Sosyal Güvenlik Kurumuna elektronik ortamda
gönderilmemesi
</t>
  </si>
  <si>
    <t>Her öğretim üyesi için tek tek kontrol</t>
  </si>
  <si>
    <t>1- Kamu Hesapları Bilgi Sistemi (KBS) portalı, Puantaj Bilgi Sistemi ile Öğrenci İşleri Bilgi Sistemi üzerinden gerekli kontroller yapılmaktadır. 2- Muhtasar Prim ve Hizmet Beyannamesi her ayın 20’sine kadar Rektörlüğe gönderilmektedir.</t>
  </si>
  <si>
    <t>Taşınır İşlemleri</t>
  </si>
  <si>
    <t>Taşınırların kaybolması veya zarar görmesi, ilgililere zimmet yapılmaması sonucunda oluşacak kamu zararı</t>
  </si>
  <si>
    <t xml:space="preserve">1- Doğrudan temin yöntemiyle alınan tüketime yönelik mal ve malzemelerin sayılarak teslim alınması
2- Demirbaş Malzemelerinin Kişilere Zimmetlenmesi
3- Taşınırların muhafazasına yönelik gerekli tedbirlerin alınmaması nedeniyle taşınırın kullanılmaz hale gelmesi veya yok olması sonucunda kamu zararının oluşması.
4- Taşınır İşlem Fişi düzenlenerek depodan çıkış yapılması.
</t>
  </si>
  <si>
    <t>Yıllık kontrol</t>
  </si>
  <si>
    <t xml:space="preserve">
1- Teçhizatların rutin bakımlarının yapılması
2- Çalınmaya karşı gerekli önlemlerin alınması ve aldırılması
</t>
  </si>
  <si>
    <t xml:space="preserve">
Teçhizatların rutin bakım onarımları takibi ve çalınmaya karşı gerekli önlemler </t>
  </si>
  <si>
    <t>Eğitim Öğretim hizmetleri</t>
  </si>
  <si>
    <t>Öğretim Üyesinin mazeretsiz olarak derslere gelmemesi nedeniyle ders yapılmaması</t>
  </si>
  <si>
    <t>İzin ve görevlendirmelerin düzenli olarak takibi ve kontrolü</t>
  </si>
  <si>
    <t>Hatalı yada gecikmeli not girişi</t>
  </si>
  <si>
    <t>Hatalı yada gecikmeli not girişi nedeniyle nihai değerlendirmenin hatalı yapılması</t>
  </si>
  <si>
    <t>Belge düzenlenmesinde komisyonlardan ve diğer paydaşlardan gelen bilgiler titzlikle değerlendirilmekte</t>
  </si>
  <si>
    <t>Resmi yazışmalarda yapılan hatalar</t>
  </si>
  <si>
    <t>Resmi yazışmalarda hatalar nedeniyle zaman kaybı</t>
  </si>
  <si>
    <t>Paraf listesinde bulunan sıralı üst amirler tarafından kontrol</t>
  </si>
  <si>
    <t xml:space="preserve">
Eğitim Hizmetlerinde teçhizat kullanımı 
</t>
  </si>
  <si>
    <t>Eğitim Hizmetlerinde kullanılan teçhizatın arızalanması yada çalınması</t>
  </si>
  <si>
    <t xml:space="preserve">1- Ders Programlarının uygulanıp uygulanmadığına yönelik haftalık kontrollerin yapılması
2- Konu ile ilişkin Enstitü Kurulunda genel değerlendirmenin yapılması
</t>
  </si>
  <si>
    <t>Sınav sonuçlarının bir listesi ile sınav evraklarının tutanakla Ana Bilim dalı  Başkanlıklarına tesliminin sağlanması</t>
  </si>
  <si>
    <t xml:space="preserve">Sınav sonuçlarının bir listesi ile sınav evraklarının tutanakla ABD Başkanlıklarınateslim
</t>
  </si>
  <si>
    <t>Enstitü  tarafından düzenlenen belgelerde yapılan hatalar</t>
  </si>
  <si>
    <t>Enstitü tarafından düzenlenen belgelerde yapılan hatalar nedeniyle hatalı işlem tesis edilmesi ve zaman kaybı</t>
  </si>
  <si>
    <t xml:space="preserve">1- İlgili personelin belge düzenlenmesinde hassasiyet göstermesi
2- Sıralı üst amirlerin kontrolü
</t>
  </si>
  <si>
    <t xml:space="preserve">1- İlgili personelin resmi yazışmalarda uyulacak usul ve esaslar hakkında bilgilendirilmesi
2- Sıralı üst amirlerin kontrolü
</t>
  </si>
  <si>
    <t>Ders muafiyet ve sınıf intibaklarında yapılan hatalar</t>
  </si>
  <si>
    <t>Ders muafiyet ve sınıf intibaklarının eksik ya da hatalı yapılması</t>
  </si>
  <si>
    <t xml:space="preserve">1- Muafiyet ve intibak komisyonlarının oluşturulması ve gerekli mevzuata ilişkin bilgilendirmelerin yapılması
2- Yönetmeliklerden kaynaklanan sınkıntıların giderilmesi için değişiklik tekliflerinin yapılması
</t>
  </si>
  <si>
    <t xml:space="preserve">
Muafiyet ve intibak komisyonlarında değerlendirme
</t>
  </si>
  <si>
    <t xml:space="preserve">İnternet arızaları
</t>
  </si>
  <si>
    <t xml:space="preserve">
İnternet altyapısı nedeniyle yaşanabilecek sıkıntılar
</t>
  </si>
  <si>
    <t xml:space="preserve">
1- Enstitü internet hatlarının düzenli bakımı ve onarımı
2- İlgili birimlerle hızlı iletişim
</t>
  </si>
  <si>
    <t>Gerekli kontroller ve bakım yapılıyor.</t>
  </si>
  <si>
    <t>Personel Hareketleri</t>
  </si>
  <si>
    <t>İdari personelin görev yeri değişikliği nedeniyle birim faaliyetlerinin aksaması</t>
  </si>
  <si>
    <t xml:space="preserve">Personel hareketliliğine ilişkin önlemler hakkında ilgili birimler ile yazışmalar ve görüşmeler yapmak
</t>
  </si>
  <si>
    <t>İlgili görüşmeler yapılıyor</t>
  </si>
  <si>
    <t>Elektrik pano kapakları</t>
  </si>
  <si>
    <t>Elektrik çarpması, ölüm</t>
  </si>
  <si>
    <t>Pano kapakları sürekli kapalı ve kilitli tutulmalı, pano yanına anahtar bulunan personel ismi yazılmalı, panoya yetkisiz kişilerin müdahalesi engellenmelidir. Elektrik tesisatı bakım, onarım sırasında pano kilitli tutulmalı ve uyarı levhası asılmalıdır</t>
  </si>
  <si>
    <t xml:space="preserve">
Pano kapakları kapalı ve kilitli
</t>
  </si>
  <si>
    <t>Elektirik ve Bilgisayar Kabloları</t>
  </si>
  <si>
    <t>Elektrik kabloları açıkta bırakılmamalı, kişilerin takılmasına, elektrik akımına maruz kalmasına engel olacak şekilde kapalı bir hat içerisine alınmalıdır.</t>
  </si>
  <si>
    <t>Açıkta ve ortalıkta kablo mevcut değil</t>
  </si>
  <si>
    <t>Yüksekte istiflenen veya muhafaza edilen malzeme, yuvarlanma, düşme, saçılma gibi durumlar</t>
  </si>
  <si>
    <t>Yaralanma</t>
  </si>
  <si>
    <t xml:space="preserve">Hangi malzeme olursa olsun 3m'nin üzerinde istifleme kesinlikle yapılmamalıdır. Özellikle ağır malzemelerin istifinde raf sistemi tercih edilmeli, yüksekte bulunan eşyalar düşme riskine karşı sabitlenmelidir. Mümkün mertebe nesneleri yatay konumda bulundurmalıdır
</t>
  </si>
  <si>
    <t>Yüksek İstifleme mümkün olduğunca yapılmıyor.</t>
  </si>
  <si>
    <t>Kolay tutuşabilir ve yanabilir malzemeler</t>
  </si>
  <si>
    <t>Yangın</t>
  </si>
  <si>
    <t xml:space="preserve">1- Kolay tutuşabilir ve yanabilir malzemeler elektrikli ortamlardan olabildiğince uzak tutulmalıdır.
2- Bina yangın söndürme siteminin rutin bakımlarının yapılması,
3- Sivil savunma ekiplerinin oluşturulması
</t>
  </si>
  <si>
    <t xml:space="preserve">1- Kolay tutuşabilir ve yanabilir malzemeler elektrikli ortamlardan olabildiğince uzak tutulmaktadır.
2- Bina yangın söndürme siteminin rutin bakımlarının yapılmaktadır.
3- Sivil savunma ekiplerinin oluşturulmuş ve gerekli durumlarda güncellemeler yapılmaktadır.
</t>
  </si>
  <si>
    <t>Kırtasiye Malzemelerinin kullanılması</t>
  </si>
  <si>
    <t xml:space="preserve">Makas, maket
bıçağı, iğne, sivri uçlu kalem vb. maddelerin düzensiz olarak çekmece ve kalemliklere konulması
</t>
  </si>
  <si>
    <t>Makas, maket bıçağı, sivri uçlu kalemler vb. maddelere dikkat edilmeli, sivri uçları yukarı gelecek şekilde kalemliklere konulmamalıdır.</t>
  </si>
  <si>
    <t>Gerekli hassaiyet gösterilmektedir.</t>
  </si>
  <si>
    <t>Mobbing/Amir baskısı</t>
  </si>
  <si>
    <t>Psikososyal Risk Etmeni/Stres/iş ve zaman kaybı</t>
  </si>
  <si>
    <t xml:space="preserve">Çalışma Yerinin değiştirilmesi.Çalışma ortamının değiştirilmesi.çalışanlarla iletişim, Stres yönetimi ve öfke kontrolü ile mesleki bilgi ve becerilerini artırıcı eğitimler yapılmalıdır.Çalışanlara
gerektiğinde psikolojik destek sağlanması
</t>
  </si>
  <si>
    <t>yok</t>
  </si>
  <si>
    <t>Mobbing/öğrenci baskısı</t>
  </si>
  <si>
    <t>Stres/Panik/İş kaybı</t>
  </si>
  <si>
    <t xml:space="preserve">Çalışma ortam koşullarının
değiştirilmesi. İş yükünün azaltılması
</t>
  </si>
  <si>
    <t>Güvenlik</t>
  </si>
  <si>
    <t xml:space="preserve">Hırsızlık
sonucu Mal kaybı
</t>
  </si>
  <si>
    <t xml:space="preserve">Dışarıdan gelebilecek tehlikelere karşı olası tehditlerin en aza indirilmesi için yeterli sayıda güvenlik görevlisi bulundurulmalı. Açık ofislerin kapalı bölme ile ayrılması. Kilitli kapı
yapılması.Güvenlik önlemlerinin artırılması
</t>
  </si>
  <si>
    <t>Ağır yüklerin elle taşınması</t>
  </si>
  <si>
    <t>Sağlığın bozulması</t>
  </si>
  <si>
    <t>Elle taşınamayacak kadar ağır yüklerin çalışanlarca kaldırılması engellenmelidir. Sürekli izleme ve kontrol</t>
  </si>
  <si>
    <t>Elle kaldırılarak taşınamayacak ağır yükler, iterek/çekerek taşınmaktadır.
Rektörlüğümüz tarafından çalışanlara verilen İSG temel eğitimleri kapsamında, Ergonomi eğitimi içerisinde konu üzerinde durulmuştur.</t>
  </si>
  <si>
    <t>Çalışanların,
maruz kalabilecekleri olumsuz davranışlar (tehdit, hakaret vs.) karşısında nasıl davranacağını bilmemesi</t>
  </si>
  <si>
    <t>Yaralanma, sağlığın bozulması</t>
  </si>
  <si>
    <t>YOK</t>
  </si>
  <si>
    <t>SBE Yönetimi</t>
  </si>
  <si>
    <t>SOSYAL BİLİMLER ENSTİTÜSÜ</t>
  </si>
  <si>
    <t>SOSYAL BİLİMLER ENSTİTÜSÜ RİSK ANALİZİ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</si>
</sst>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theme="1"/>
      <name val="Calibri"/>
      <family val="2"/>
      <charset val="162"/>
      <scheme val="minor"/>
    </font>
    <font>
      <sz val="11"/>
      <color theme="1"/>
      <name val="Calibri"/>
      <family val="2"/>
      <scheme val="minor"/>
    </font>
    <font>
      <sz val="11"/>
      <color theme="1"/>
      <name val="Arial"/>
      <family val="2"/>
      <charset val="162"/>
    </font>
    <font>
      <sz val="10"/>
      <name val="Arial"/>
      <family val="2"/>
      <charset val="162"/>
    </font>
    <font>
      <sz val="14"/>
      <name val="Arial"/>
      <family val="2"/>
      <charset val="162"/>
    </font>
    <font>
      <sz val="10"/>
      <name val="Times New Roman"/>
      <family val="1"/>
      <charset val="162"/>
    </font>
    <font>
      <sz val="10"/>
      <color theme="1"/>
      <name val="Times New Roman"/>
      <family val="1"/>
      <charset val="162"/>
    </font>
    <font>
      <b/>
      <sz val="10"/>
      <color theme="1"/>
      <name val="Times New Roman"/>
      <family val="1"/>
      <charset val="162"/>
    </font>
    <font>
      <b/>
      <sz val="16"/>
      <color theme="1"/>
      <name val="Times New Roman"/>
      <family val="1"/>
      <charset val="162"/>
    </font>
    <font>
      <b/>
      <sz val="12"/>
      <name val="Times New Roman"/>
      <family val="1"/>
      <charset val="162"/>
    </font>
    <font>
      <sz val="11"/>
      <color theme="1"/>
      <name val="Times New Roman"/>
      <family val="1"/>
      <charset val="162"/>
    </font>
    <font>
      <sz val="8"/>
      <color theme="1"/>
      <name val="Times New Roman"/>
      <family val="1"/>
      <charset val="162"/>
    </font>
    <font>
      <sz val="8"/>
      <color rgb="FF000000"/>
      <name val="Times New Roman"/>
      <family val="1"/>
      <charset val="162"/>
    </font>
    <font>
      <sz val="9"/>
      <color theme="1"/>
      <name val="Times New Roman"/>
      <family val="1"/>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2">
    <xf numFmtId="0" fontId="0" fillId="0" borderId="0" xfId="0"/>
    <xf numFmtId="0" fontId="2" fillId="0" borderId="0" xfId="0" applyFont="1"/>
    <xf numFmtId="0" fontId="2" fillId="0" borderId="0" xfId="0" applyFont="1" applyAlignment="1">
      <alignment vertical="center" wrapText="1"/>
    </xf>
    <xf numFmtId="0" fontId="3"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xf numFmtId="164" fontId="6" fillId="0" borderId="1" xfId="0" applyNumberFormat="1" applyFont="1" applyBorder="1" applyAlignment="1">
      <alignment horizontal="center" vertical="center" wrapText="1"/>
    </xf>
    <xf numFmtId="0" fontId="7" fillId="0" borderId="1" xfId="0" applyFont="1" applyBorder="1" applyAlignment="1">
      <alignment horizontal="center" vertical="center" textRotation="90" wrapText="1"/>
    </xf>
    <xf numFmtId="0" fontId="6" fillId="0" borderId="1" xfId="0" applyFont="1" applyBorder="1" applyAlignment="1">
      <alignment horizontal="center" vertical="center" textRotation="90" wrapText="1"/>
    </xf>
    <xf numFmtId="0" fontId="6" fillId="0" borderId="1" xfId="0" applyFont="1" applyBorder="1" applyAlignment="1">
      <alignment wrapText="1"/>
    </xf>
    <xf numFmtId="0" fontId="11" fillId="0" borderId="1" xfId="0" applyFont="1" applyBorder="1" applyAlignment="1">
      <alignment horizontal="center" vertical="center" wrapText="1"/>
    </xf>
    <xf numFmtId="0" fontId="11" fillId="0" borderId="1" xfId="0" applyFont="1" applyBorder="1" applyAlignment="1">
      <alignment vertical="center"/>
    </xf>
    <xf numFmtId="0" fontId="12" fillId="0" borderId="1" xfId="0" applyFont="1" applyBorder="1" applyAlignment="1">
      <alignment horizontal="center" vertical="center" wrapText="1"/>
    </xf>
    <xf numFmtId="0" fontId="8" fillId="0" borderId="1" xfId="0" applyFont="1" applyBorder="1" applyAlignment="1">
      <alignment horizontal="center" vertical="center" textRotation="90"/>
    </xf>
    <xf numFmtId="0" fontId="13"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10" fillId="0" borderId="1" xfId="0" applyFont="1" applyBorder="1" applyAlignment="1">
      <alignment vertical="top"/>
    </xf>
    <xf numFmtId="0" fontId="5" fillId="0" borderId="1" xfId="0" applyFont="1" applyBorder="1" applyAlignment="1">
      <alignment horizontal="left" vertical="center" wrapText="1"/>
    </xf>
    <xf numFmtId="0" fontId="10" fillId="0" borderId="1" xfId="0" applyFont="1" applyBorder="1" applyAlignment="1">
      <alignment horizontal="center"/>
    </xf>
    <xf numFmtId="0" fontId="10" fillId="0" borderId="1" xfId="0" applyFont="1" applyBorder="1" applyAlignment="1">
      <alignment horizontal="center" vertical="center"/>
    </xf>
    <xf numFmtId="0" fontId="8" fillId="0" borderId="1" xfId="0" applyFont="1" applyBorder="1" applyAlignment="1">
      <alignment horizontal="center" vertical="center" textRotation="90"/>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5" fillId="0" borderId="1" xfId="0" applyNumberFormat="1" applyFont="1" applyBorder="1" applyAlignment="1">
      <alignment horizontal="left" vertical="center" wrapText="1"/>
    </xf>
    <xf numFmtId="14" fontId="5" fillId="0" borderId="1" xfId="0" applyNumberFormat="1" applyFont="1" applyBorder="1" applyAlignment="1">
      <alignment horizontal="lef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66676</xdr:rowOff>
    </xdr:from>
    <xdr:to>
      <xdr:col>1</xdr:col>
      <xdr:colOff>695325</xdr:colOff>
      <xdr:row>3</xdr:row>
      <xdr:rowOff>171451</xdr:rowOff>
    </xdr:to>
    <xdr:pic>
      <xdr:nvPicPr>
        <xdr:cNvPr id="2" name="Resi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66676"/>
          <a:ext cx="714375" cy="704850"/>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
  <sheetViews>
    <sheetView tabSelected="1"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L7" sqref="L7"/>
    </sheetView>
  </sheetViews>
  <sheetFormatPr defaultColWidth="9.140625" defaultRowHeight="14.25" x14ac:dyDescent="0.2"/>
  <cols>
    <col min="1" max="1" width="4.85546875" style="1" customWidth="1"/>
    <col min="2" max="3" width="17" style="1" customWidth="1"/>
    <col min="4" max="6" width="5.7109375" style="1" customWidth="1"/>
    <col min="7" max="7" width="7.28515625" style="1" customWidth="1"/>
    <col min="8" max="8" width="27.42578125" style="1" customWidth="1"/>
    <col min="9" max="9" width="10.7109375" style="1" customWidth="1"/>
    <col min="10" max="10" width="18.7109375" style="1" customWidth="1"/>
    <col min="11" max="11" width="10.140625" style="1" customWidth="1"/>
    <col min="12" max="12" width="10.5703125" style="1" customWidth="1"/>
    <col min="13" max="13" width="5.140625" style="1" customWidth="1"/>
    <col min="14" max="15" width="5.7109375" style="1" customWidth="1"/>
    <col min="16" max="16" width="8.140625" style="1" customWidth="1"/>
    <col min="17" max="17" width="9.140625" style="1"/>
    <col min="18" max="18" width="18" style="1" customWidth="1"/>
    <col min="19" max="16384" width="9.140625" style="1"/>
  </cols>
  <sheetData>
    <row r="1" spans="1:18" s="3" customFormat="1" ht="16.5" customHeight="1" x14ac:dyDescent="0.2">
      <c r="A1" s="25"/>
      <c r="B1" s="25"/>
      <c r="C1" s="26" t="s">
        <v>155</v>
      </c>
      <c r="D1" s="26"/>
      <c r="E1" s="26"/>
      <c r="F1" s="26"/>
      <c r="G1" s="26"/>
      <c r="H1" s="26"/>
      <c r="I1" s="26"/>
      <c r="J1" s="26"/>
      <c r="K1" s="26"/>
      <c r="L1" s="26"/>
      <c r="M1" s="26"/>
      <c r="N1" s="21" t="s">
        <v>14</v>
      </c>
      <c r="O1" s="21"/>
      <c r="P1" s="21"/>
      <c r="Q1" s="21" t="s">
        <v>18</v>
      </c>
      <c r="R1" s="21"/>
    </row>
    <row r="2" spans="1:18" s="3" customFormat="1" ht="15.75" customHeight="1" x14ac:dyDescent="0.2">
      <c r="A2" s="25"/>
      <c r="B2" s="25"/>
      <c r="C2" s="26"/>
      <c r="D2" s="26"/>
      <c r="E2" s="26"/>
      <c r="F2" s="26"/>
      <c r="G2" s="26"/>
      <c r="H2" s="26"/>
      <c r="I2" s="26"/>
      <c r="J2" s="26"/>
      <c r="K2" s="26"/>
      <c r="L2" s="26"/>
      <c r="M2" s="26"/>
      <c r="N2" s="21" t="s">
        <v>15</v>
      </c>
      <c r="O2" s="21"/>
      <c r="P2" s="21"/>
      <c r="Q2" s="27">
        <v>44571</v>
      </c>
      <c r="R2" s="27"/>
    </row>
    <row r="3" spans="1:18" s="3" customFormat="1" ht="15" customHeight="1" x14ac:dyDescent="0.2">
      <c r="A3" s="25"/>
      <c r="B3" s="25"/>
      <c r="C3" s="26"/>
      <c r="D3" s="26"/>
      <c r="E3" s="26"/>
      <c r="F3" s="26"/>
      <c r="G3" s="26"/>
      <c r="H3" s="26"/>
      <c r="I3" s="26"/>
      <c r="J3" s="26"/>
      <c r="K3" s="26"/>
      <c r="L3" s="26"/>
      <c r="M3" s="26"/>
      <c r="N3" s="21" t="s">
        <v>16</v>
      </c>
      <c r="O3" s="21"/>
      <c r="P3" s="21"/>
      <c r="Q3" s="21">
        <v>1</v>
      </c>
      <c r="R3" s="21"/>
    </row>
    <row r="4" spans="1:18" s="3" customFormat="1" ht="15.75" customHeight="1" x14ac:dyDescent="0.2">
      <c r="A4" s="25"/>
      <c r="B4" s="25"/>
      <c r="C4" s="26"/>
      <c r="D4" s="26"/>
      <c r="E4" s="26"/>
      <c r="F4" s="26"/>
      <c r="G4" s="26"/>
      <c r="H4" s="26"/>
      <c r="I4" s="26"/>
      <c r="J4" s="26"/>
      <c r="K4" s="26"/>
      <c r="L4" s="26"/>
      <c r="M4" s="26"/>
      <c r="N4" s="21" t="s">
        <v>17</v>
      </c>
      <c r="O4" s="21"/>
      <c r="P4" s="21"/>
      <c r="Q4" s="28">
        <v>45252</v>
      </c>
      <c r="R4" s="21"/>
    </row>
    <row r="5" spans="1:18" s="2" customFormat="1" ht="115.5" customHeight="1" x14ac:dyDescent="0.25">
      <c r="A5" s="10" t="s">
        <v>19</v>
      </c>
      <c r="B5" s="7" t="s">
        <v>13</v>
      </c>
      <c r="C5" s="7" t="s">
        <v>12</v>
      </c>
      <c r="D5" s="10" t="s">
        <v>3</v>
      </c>
      <c r="E5" s="10" t="s">
        <v>2</v>
      </c>
      <c r="F5" s="10" t="s">
        <v>6</v>
      </c>
      <c r="G5" s="10" t="s">
        <v>5</v>
      </c>
      <c r="H5" s="7" t="s">
        <v>11</v>
      </c>
      <c r="I5" s="7" t="s">
        <v>10</v>
      </c>
      <c r="J5" s="10" t="s">
        <v>9</v>
      </c>
      <c r="K5" s="10" t="s">
        <v>8</v>
      </c>
      <c r="L5" s="7" t="s">
        <v>7</v>
      </c>
      <c r="M5" s="10" t="s">
        <v>3</v>
      </c>
      <c r="N5" s="10" t="s">
        <v>2</v>
      </c>
      <c r="O5" s="10" t="s">
        <v>6</v>
      </c>
      <c r="P5" s="10" t="s">
        <v>5</v>
      </c>
      <c r="Q5" s="10" t="s">
        <v>4</v>
      </c>
      <c r="R5" s="10" t="s">
        <v>23</v>
      </c>
    </row>
    <row r="6" spans="1:18" s="2" customFormat="1" ht="108" x14ac:dyDescent="0.25">
      <c r="A6" s="10"/>
      <c r="B6" s="4" t="s">
        <v>67</v>
      </c>
      <c r="C6" s="17" t="s">
        <v>68</v>
      </c>
      <c r="D6" s="11">
        <v>4</v>
      </c>
      <c r="E6" s="11">
        <v>3</v>
      </c>
      <c r="F6" s="11">
        <f t="shared" ref="F6:F26" si="0">D6*E6</f>
        <v>12</v>
      </c>
      <c r="G6" s="11" t="str">
        <f>LOOKUP(F6,{0,2,4,8,13,21},{"","ÇOK DÜŞÜK","DÜŞÜK","ORTA","YÜKSEK","ÇOK YÜKSEK"})</f>
        <v>ORTA</v>
      </c>
      <c r="H6" s="4" t="s">
        <v>70</v>
      </c>
      <c r="I6" s="4" t="s">
        <v>28</v>
      </c>
      <c r="J6" s="17" t="s">
        <v>69</v>
      </c>
      <c r="K6" s="14" t="s">
        <v>153</v>
      </c>
      <c r="L6" s="18">
        <v>45258</v>
      </c>
      <c r="M6" s="11">
        <v>2</v>
      </c>
      <c r="N6" s="11">
        <v>2</v>
      </c>
      <c r="O6" s="11">
        <f t="shared" ref="O6:O26" si="1">M6*N6</f>
        <v>4</v>
      </c>
      <c r="P6" s="11" t="str">
        <f>LOOKUP(O6,{0,2,4,8,13,21},{"","ÇOK DÜŞÜK","DÜŞÜK","ORTA","YÜKSEK","ÇOK YÜKSEK"})</f>
        <v>DÜŞÜK</v>
      </c>
      <c r="Q6" s="11" t="s">
        <v>30</v>
      </c>
      <c r="R6" s="11"/>
    </row>
    <row r="7" spans="1:18" s="2" customFormat="1" ht="78.75" x14ac:dyDescent="0.25">
      <c r="A7" s="10"/>
      <c r="B7" s="4" t="s">
        <v>71</v>
      </c>
      <c r="C7" s="13" t="s">
        <v>68</v>
      </c>
      <c r="D7" s="11">
        <v>4</v>
      </c>
      <c r="E7" s="11">
        <v>3</v>
      </c>
      <c r="F7" s="11">
        <f t="shared" si="0"/>
        <v>12</v>
      </c>
      <c r="G7" s="11" t="str">
        <f>LOOKUP(F7,{0,2,4,8,13,21},{"","ÇOK DÜŞÜK","DÜŞÜK","ORTA","YÜKSEK","ÇOK YÜKSEK"})</f>
        <v>ORTA</v>
      </c>
      <c r="H7" s="4" t="s">
        <v>72</v>
      </c>
      <c r="I7" s="4" t="s">
        <v>28</v>
      </c>
      <c r="J7" s="17" t="s">
        <v>69</v>
      </c>
      <c r="K7" s="14" t="s">
        <v>153</v>
      </c>
      <c r="L7" s="18">
        <v>45258</v>
      </c>
      <c r="M7" s="11">
        <v>2</v>
      </c>
      <c r="N7" s="11">
        <v>2</v>
      </c>
      <c r="O7" s="11">
        <f t="shared" si="1"/>
        <v>4</v>
      </c>
      <c r="P7" s="11" t="str">
        <f>LOOKUP(O7,{0,2,4,8,13,21},{"","ÇOK DÜŞÜK","DÜŞÜK","ORTA","YÜKSEK","ÇOK YÜKSEK"})</f>
        <v>DÜŞÜK</v>
      </c>
      <c r="Q7" s="11" t="s">
        <v>30</v>
      </c>
      <c r="R7" s="11"/>
    </row>
    <row r="8" spans="1:18" s="2" customFormat="1" ht="252" x14ac:dyDescent="0.25">
      <c r="A8" s="10"/>
      <c r="B8" s="4" t="s">
        <v>73</v>
      </c>
      <c r="C8" s="4" t="s">
        <v>74</v>
      </c>
      <c r="D8" s="11">
        <v>4</v>
      </c>
      <c r="E8" s="11">
        <v>2</v>
      </c>
      <c r="F8" s="11">
        <f t="shared" si="0"/>
        <v>8</v>
      </c>
      <c r="G8" s="11" t="str">
        <f>LOOKUP(F8,{0,2,4,8,13,21},{"","ÇOK DÜŞÜK","DÜŞÜK","ORTA","YÜKSEK","ÇOK YÜKSEK"})</f>
        <v>ORTA</v>
      </c>
      <c r="H8" s="4" t="s">
        <v>76</v>
      </c>
      <c r="I8" s="4" t="s">
        <v>0</v>
      </c>
      <c r="J8" s="17" t="s">
        <v>75</v>
      </c>
      <c r="K8" s="14" t="s">
        <v>153</v>
      </c>
      <c r="L8" s="18">
        <v>45258</v>
      </c>
      <c r="M8" s="11">
        <v>3</v>
      </c>
      <c r="N8" s="11">
        <v>2</v>
      </c>
      <c r="O8" s="11">
        <f t="shared" si="1"/>
        <v>6</v>
      </c>
      <c r="P8" s="11" t="str">
        <f>LOOKUP(O8,{0,2,4,8,13,21},{"","ÇOK DÜŞÜK","DÜŞÜK","ORTA","YÜKSEK","ÇOK YÜKSEK"})</f>
        <v>DÜŞÜK</v>
      </c>
      <c r="Q8" s="11" t="s">
        <v>30</v>
      </c>
      <c r="R8" s="11"/>
    </row>
    <row r="9" spans="1:18" s="2" customFormat="1" ht="157.5" x14ac:dyDescent="0.25">
      <c r="A9" s="10"/>
      <c r="B9" s="4" t="s">
        <v>77</v>
      </c>
      <c r="C9" s="13" t="s">
        <v>78</v>
      </c>
      <c r="D9" s="11">
        <v>5</v>
      </c>
      <c r="E9" s="11">
        <v>3</v>
      </c>
      <c r="F9" s="11">
        <f t="shared" si="0"/>
        <v>15</v>
      </c>
      <c r="G9" s="11" t="str">
        <f>LOOKUP(F9,{0,2,4,8,13,21},{"","ÇOK DÜŞÜK","DÜŞÜK","ORTA","YÜKSEK","ÇOK YÜKSEK"})</f>
        <v>YÜKSEK</v>
      </c>
      <c r="H9" s="4" t="s">
        <v>79</v>
      </c>
      <c r="I9" s="4" t="s">
        <v>0</v>
      </c>
      <c r="J9" s="13" t="s">
        <v>80</v>
      </c>
      <c r="K9" s="14" t="s">
        <v>153</v>
      </c>
      <c r="L9" s="18">
        <v>45258</v>
      </c>
      <c r="M9" s="11">
        <v>3</v>
      </c>
      <c r="N9" s="11">
        <v>2</v>
      </c>
      <c r="O9" s="11">
        <f t="shared" si="1"/>
        <v>6</v>
      </c>
      <c r="P9" s="11" t="str">
        <f>LOOKUP(O9,{0,2,4,8,13,21},{"","ÇOK DÜŞÜK","DÜŞÜK","ORTA","YÜKSEK","ÇOK YÜKSEK"})</f>
        <v>DÜŞÜK</v>
      </c>
      <c r="Q9" s="11" t="s">
        <v>30</v>
      </c>
      <c r="R9" s="10"/>
    </row>
    <row r="10" spans="1:18" s="2" customFormat="1" ht="225" x14ac:dyDescent="0.25">
      <c r="A10" s="10"/>
      <c r="B10" s="4" t="s">
        <v>81</v>
      </c>
      <c r="C10" s="4" t="s">
        <v>82</v>
      </c>
      <c r="D10" s="11">
        <v>3</v>
      </c>
      <c r="E10" s="11">
        <v>3</v>
      </c>
      <c r="F10" s="11">
        <f t="shared" si="0"/>
        <v>9</v>
      </c>
      <c r="G10" s="11" t="str">
        <f>LOOKUP(F10,{0,2,4,8,13,21},{"","ÇOK DÜŞÜK","DÜŞÜK","ORTA","YÜKSEK","ÇOK YÜKSEK"})</f>
        <v>ORTA</v>
      </c>
      <c r="H10" s="4" t="s">
        <v>84</v>
      </c>
      <c r="I10" s="4" t="s">
        <v>1</v>
      </c>
      <c r="J10" s="13" t="s">
        <v>83</v>
      </c>
      <c r="K10" s="14" t="s">
        <v>153</v>
      </c>
      <c r="L10" s="18">
        <v>45258</v>
      </c>
      <c r="M10" s="11">
        <v>3</v>
      </c>
      <c r="N10" s="11">
        <v>2</v>
      </c>
      <c r="O10" s="11">
        <f t="shared" si="1"/>
        <v>6</v>
      </c>
      <c r="P10" s="11" t="str">
        <f>LOOKUP(O10,{0,2,4,8,13,21},{"","ÇOK DÜŞÜK","DÜŞÜK","ORTA","YÜKSEK","ÇOK YÜKSEK"})</f>
        <v>DÜŞÜK</v>
      </c>
      <c r="Q10" s="11" t="s">
        <v>30</v>
      </c>
      <c r="R10" s="10"/>
    </row>
    <row r="11" spans="1:18" s="2" customFormat="1" ht="102" x14ac:dyDescent="0.25">
      <c r="A11" s="10"/>
      <c r="B11" s="4" t="s">
        <v>96</v>
      </c>
      <c r="C11" s="4" t="s">
        <v>97</v>
      </c>
      <c r="D11" s="11">
        <v>3</v>
      </c>
      <c r="E11" s="11">
        <v>1</v>
      </c>
      <c r="F11" s="11">
        <f t="shared" si="0"/>
        <v>3</v>
      </c>
      <c r="G11" s="11" t="str">
        <f>LOOKUP(F11,{0,2,4,8,13,21},{"","ÇOK DÜŞÜK","DÜŞÜK","ORTA","YÜKSEK","ÇOK YÜKSEK"})</f>
        <v>ÇOK DÜŞÜK</v>
      </c>
      <c r="H11" s="4" t="s">
        <v>85</v>
      </c>
      <c r="I11" s="4" t="s">
        <v>1</v>
      </c>
      <c r="J11" s="13" t="s">
        <v>86</v>
      </c>
      <c r="K11" s="14" t="s">
        <v>153</v>
      </c>
      <c r="L11" s="18">
        <v>45258</v>
      </c>
      <c r="M11" s="11">
        <v>3</v>
      </c>
      <c r="N11" s="11">
        <v>1</v>
      </c>
      <c r="O11" s="11">
        <f t="shared" si="1"/>
        <v>3</v>
      </c>
      <c r="P11" s="11" t="str">
        <f>LOOKUP(O11,{0,2,4,8,13,21},{"","ÇOK DÜŞÜK","DÜŞÜK","ORTA","YÜKSEK","ÇOK YÜKSEK"})</f>
        <v>ÇOK DÜŞÜK</v>
      </c>
      <c r="Q11" s="11" t="s">
        <v>30</v>
      </c>
      <c r="R11" s="10"/>
    </row>
    <row r="12" spans="1:18" s="2" customFormat="1" ht="89.25" x14ac:dyDescent="0.25">
      <c r="A12" s="10"/>
      <c r="B12" s="4" t="s">
        <v>87</v>
      </c>
      <c r="C12" s="4" t="s">
        <v>88</v>
      </c>
      <c r="D12" s="11">
        <v>3</v>
      </c>
      <c r="E12" s="11">
        <v>1</v>
      </c>
      <c r="F12" s="11">
        <f t="shared" si="0"/>
        <v>3</v>
      </c>
      <c r="G12" s="11" t="str">
        <f>LOOKUP(F12,{0,2,4,8,13,21},{"","ÇOK DÜŞÜK","DÜŞÜK","ORTA","YÜKSEK","ÇOK YÜKSEK"})</f>
        <v>ÇOK DÜŞÜK</v>
      </c>
      <c r="H12" s="4" t="s">
        <v>98</v>
      </c>
      <c r="I12" s="4" t="s">
        <v>1</v>
      </c>
      <c r="J12" s="13" t="s">
        <v>89</v>
      </c>
      <c r="K12" s="14" t="s">
        <v>153</v>
      </c>
      <c r="L12" s="18">
        <v>45258</v>
      </c>
      <c r="M12" s="11">
        <v>3</v>
      </c>
      <c r="N12" s="11">
        <v>1</v>
      </c>
      <c r="O12" s="11">
        <f t="shared" si="1"/>
        <v>3</v>
      </c>
      <c r="P12" s="11" t="str">
        <f>LOOKUP(O12,{0,2,4,8,13,21},{"","ÇOK DÜŞÜK","DÜŞÜK","ORTA","YÜKSEK","ÇOK YÜKSEK"})</f>
        <v>ÇOK DÜŞÜK</v>
      </c>
      <c r="Q12" s="11" t="s">
        <v>30</v>
      </c>
      <c r="R12" s="10"/>
    </row>
    <row r="13" spans="1:18" s="2" customFormat="1" ht="67.5" x14ac:dyDescent="0.25">
      <c r="A13" s="10"/>
      <c r="B13" s="4" t="s">
        <v>90</v>
      </c>
      <c r="C13" s="4" t="s">
        <v>91</v>
      </c>
      <c r="D13" s="11">
        <v>3</v>
      </c>
      <c r="E13" s="11">
        <v>1</v>
      </c>
      <c r="F13" s="11">
        <f t="shared" si="0"/>
        <v>3</v>
      </c>
      <c r="G13" s="11" t="str">
        <f>LOOKUP(F13,{0,2,4,8,13,21},{"","ÇOK DÜŞÜK","DÜŞÜK","ORTA","YÜKSEK","ÇOK YÜKSEK"})</f>
        <v>ÇOK DÜŞÜK</v>
      </c>
      <c r="H13" s="4" t="s">
        <v>99</v>
      </c>
      <c r="I13" s="4" t="s">
        <v>1</v>
      </c>
      <c r="J13" s="13" t="s">
        <v>100</v>
      </c>
      <c r="K13" s="14" t="s">
        <v>153</v>
      </c>
      <c r="L13" s="18">
        <v>45258</v>
      </c>
      <c r="M13" s="11">
        <v>3</v>
      </c>
      <c r="N13" s="11">
        <v>1</v>
      </c>
      <c r="O13" s="11">
        <f t="shared" si="1"/>
        <v>3</v>
      </c>
      <c r="P13" s="11" t="str">
        <f>LOOKUP(O13,{0,2,4,8,13,21},{"","ÇOK DÜŞÜK","DÜŞÜK","ORTA","YÜKSEK","ÇOK YÜKSEK"})</f>
        <v>ÇOK DÜŞÜK</v>
      </c>
      <c r="Q13" s="11" t="s">
        <v>30</v>
      </c>
      <c r="R13" s="10"/>
    </row>
    <row r="14" spans="1:18" s="2" customFormat="1" ht="89.25" x14ac:dyDescent="0.25">
      <c r="A14" s="10"/>
      <c r="B14" s="4" t="s">
        <v>101</v>
      </c>
      <c r="C14" s="4" t="s">
        <v>102</v>
      </c>
      <c r="D14" s="11">
        <v>3</v>
      </c>
      <c r="E14" s="11">
        <v>1</v>
      </c>
      <c r="F14" s="11">
        <f t="shared" si="0"/>
        <v>3</v>
      </c>
      <c r="G14" s="11" t="str">
        <f>LOOKUP(F14,{0,2,4,8,13,21},{"","ÇOK DÜŞÜK","DÜŞÜK","ORTA","YÜKSEK","ÇOK YÜKSEK"})</f>
        <v>ÇOK DÜŞÜK</v>
      </c>
      <c r="H14" s="4" t="s">
        <v>103</v>
      </c>
      <c r="I14" s="4" t="s">
        <v>1</v>
      </c>
      <c r="J14" s="13" t="s">
        <v>92</v>
      </c>
      <c r="K14" s="14" t="s">
        <v>153</v>
      </c>
      <c r="L14" s="18">
        <v>45258</v>
      </c>
      <c r="M14" s="11">
        <v>3</v>
      </c>
      <c r="N14" s="11">
        <v>1</v>
      </c>
      <c r="O14" s="11">
        <f t="shared" si="1"/>
        <v>3</v>
      </c>
      <c r="P14" s="11" t="str">
        <f>LOOKUP(O14,{0,2,4,8,13,21},{"","ÇOK DÜŞÜK","DÜŞÜK","ORTA","YÜKSEK","ÇOK YÜKSEK"})</f>
        <v>ÇOK DÜŞÜK</v>
      </c>
      <c r="Q14" s="11" t="s">
        <v>30</v>
      </c>
      <c r="R14" s="10"/>
    </row>
    <row r="15" spans="1:18" s="2" customFormat="1" ht="63.75" x14ac:dyDescent="0.25">
      <c r="A15" s="10"/>
      <c r="B15" s="4" t="s">
        <v>93</v>
      </c>
      <c r="C15" s="4" t="s">
        <v>94</v>
      </c>
      <c r="D15" s="11">
        <v>3</v>
      </c>
      <c r="E15" s="11">
        <v>1</v>
      </c>
      <c r="F15" s="11">
        <f t="shared" si="0"/>
        <v>3</v>
      </c>
      <c r="G15" s="11" t="str">
        <f>LOOKUP(F15,{0,2,4,8,13,21},{"","ÇOK DÜŞÜK","DÜŞÜK","ORTA","YÜKSEK","ÇOK YÜKSEK"})</f>
        <v>ÇOK DÜŞÜK</v>
      </c>
      <c r="H15" s="4" t="s">
        <v>104</v>
      </c>
      <c r="I15" s="4" t="s">
        <v>1</v>
      </c>
      <c r="J15" s="13" t="s">
        <v>95</v>
      </c>
      <c r="K15" s="14" t="s">
        <v>153</v>
      </c>
      <c r="L15" s="18">
        <v>45258</v>
      </c>
      <c r="M15" s="11">
        <v>3</v>
      </c>
      <c r="N15" s="11">
        <v>1</v>
      </c>
      <c r="O15" s="11">
        <f t="shared" si="1"/>
        <v>3</v>
      </c>
      <c r="P15" s="11" t="str">
        <f>LOOKUP(O15,{0,2,4,8,13,21},{"","ÇOK DÜŞÜK","DÜŞÜK","ORTA","YÜKSEK","ÇOK YÜKSEK"})</f>
        <v>ÇOK DÜŞÜK</v>
      </c>
      <c r="Q15" s="11" t="s">
        <v>30</v>
      </c>
      <c r="R15" s="10"/>
    </row>
    <row r="16" spans="1:18" s="2" customFormat="1" ht="102" x14ac:dyDescent="0.25">
      <c r="A16" s="10"/>
      <c r="B16" s="4" t="s">
        <v>105</v>
      </c>
      <c r="C16" s="4" t="s">
        <v>106</v>
      </c>
      <c r="D16" s="11">
        <v>4</v>
      </c>
      <c r="E16" s="11">
        <v>2</v>
      </c>
      <c r="F16" s="11">
        <f t="shared" si="0"/>
        <v>8</v>
      </c>
      <c r="G16" s="11" t="str">
        <f>LOOKUP(F16,{0,2,4,8,13,21},{"","ÇOK DÜŞÜK","DÜŞÜK","ORTA","YÜKSEK","ÇOK YÜKSEK"})</f>
        <v>ORTA</v>
      </c>
      <c r="H16" s="4" t="s">
        <v>107</v>
      </c>
      <c r="I16" s="4" t="s">
        <v>1</v>
      </c>
      <c r="J16" s="13" t="s">
        <v>108</v>
      </c>
      <c r="K16" s="14" t="s">
        <v>153</v>
      </c>
      <c r="L16" s="18">
        <v>45258</v>
      </c>
      <c r="M16" s="11">
        <v>3</v>
      </c>
      <c r="N16" s="11">
        <v>1</v>
      </c>
      <c r="O16" s="11">
        <f t="shared" si="1"/>
        <v>3</v>
      </c>
      <c r="P16" s="11" t="str">
        <f>LOOKUP(O16,{0,2,4,8,13,21},{"","ÇOK DÜŞÜK","DÜŞÜK","ORTA","YÜKSEK","ÇOK YÜKSEK"})</f>
        <v>ÇOK DÜŞÜK</v>
      </c>
      <c r="Q16" s="11" t="s">
        <v>30</v>
      </c>
      <c r="R16" s="10"/>
    </row>
    <row r="17" spans="1:18" s="2" customFormat="1" ht="76.5" x14ac:dyDescent="0.25">
      <c r="A17" s="10"/>
      <c r="B17" s="4" t="s">
        <v>109</v>
      </c>
      <c r="C17" s="4" t="s">
        <v>110</v>
      </c>
      <c r="D17" s="11">
        <v>3</v>
      </c>
      <c r="E17" s="11">
        <v>3</v>
      </c>
      <c r="F17" s="11">
        <f t="shared" si="0"/>
        <v>9</v>
      </c>
      <c r="G17" s="11" t="str">
        <f>LOOKUP(F17,{0,2,4,8,13,21},{"","ÇOK DÜŞÜK","DÜŞÜK","ORTA","YÜKSEK","ÇOK YÜKSEK"})</f>
        <v>ORTA</v>
      </c>
      <c r="H17" s="4" t="s">
        <v>111</v>
      </c>
      <c r="I17" s="4" t="s">
        <v>1</v>
      </c>
      <c r="J17" s="4" t="s">
        <v>112</v>
      </c>
      <c r="K17" s="14" t="s">
        <v>153</v>
      </c>
      <c r="L17" s="18">
        <v>45258</v>
      </c>
      <c r="M17" s="11">
        <v>3</v>
      </c>
      <c r="N17" s="11">
        <v>1</v>
      </c>
      <c r="O17" s="11">
        <f t="shared" si="1"/>
        <v>3</v>
      </c>
      <c r="P17" s="11" t="str">
        <f>LOOKUP(O17,{0,2,4,8,13,21},{"","ÇOK DÜŞÜK","DÜŞÜK","ORTA","YÜKSEK","ÇOK YÜKSEK"})</f>
        <v>ÇOK DÜŞÜK</v>
      </c>
      <c r="Q17" s="11" t="s">
        <v>30</v>
      </c>
      <c r="R17" s="10"/>
    </row>
    <row r="18" spans="1:18" s="2" customFormat="1" ht="74.25" x14ac:dyDescent="0.25">
      <c r="A18" s="10"/>
      <c r="B18" s="4" t="s">
        <v>113</v>
      </c>
      <c r="C18" s="4" t="s">
        <v>114</v>
      </c>
      <c r="D18" s="11">
        <v>3</v>
      </c>
      <c r="E18" s="11">
        <v>3</v>
      </c>
      <c r="F18" s="11">
        <f t="shared" si="0"/>
        <v>9</v>
      </c>
      <c r="G18" s="11" t="str">
        <f>LOOKUP(F18,{0,2,4,8,13,21},{"","ÇOK DÜŞÜK","DÜŞÜK","ORTA","YÜKSEK","ÇOK YÜKSEK"})</f>
        <v>ORTA</v>
      </c>
      <c r="H18" s="4" t="s">
        <v>115</v>
      </c>
      <c r="I18" s="4" t="s">
        <v>1</v>
      </c>
      <c r="J18" s="4" t="s">
        <v>116</v>
      </c>
      <c r="K18" s="14" t="s">
        <v>153</v>
      </c>
      <c r="L18" s="18">
        <v>45258</v>
      </c>
      <c r="M18" s="11">
        <v>3</v>
      </c>
      <c r="N18" s="11">
        <v>1</v>
      </c>
      <c r="O18" s="11">
        <f t="shared" si="1"/>
        <v>3</v>
      </c>
      <c r="P18" s="11" t="str">
        <f>LOOKUP(O18,{0,2,4,8,13,21},{"","ÇOK DÜŞÜK","DÜŞÜK","ORTA","YÜKSEK","ÇOK YÜKSEK"})</f>
        <v>ÇOK DÜŞÜK</v>
      </c>
      <c r="Q18" s="11" t="s">
        <v>30</v>
      </c>
      <c r="R18" s="10"/>
    </row>
    <row r="19" spans="1:18" s="2" customFormat="1" ht="114.75" x14ac:dyDescent="0.25">
      <c r="A19" s="10"/>
      <c r="B19" s="4" t="s">
        <v>136</v>
      </c>
      <c r="C19" s="4" t="s">
        <v>137</v>
      </c>
      <c r="D19" s="11">
        <v>3</v>
      </c>
      <c r="E19" s="11">
        <v>3</v>
      </c>
      <c r="F19" s="11">
        <f t="shared" si="0"/>
        <v>9</v>
      </c>
      <c r="G19" s="11" t="str">
        <f>LOOKUP(F19,{0,2,4,8,13,21},{"","ÇOK DÜŞÜK","DÜŞÜK","ORTA","YÜKSEK","ÇOK YÜKSEK"})</f>
        <v>ORTA</v>
      </c>
      <c r="H19" s="4" t="s">
        <v>138</v>
      </c>
      <c r="I19" s="4" t="s">
        <v>1</v>
      </c>
      <c r="J19" s="19" t="s">
        <v>139</v>
      </c>
      <c r="K19" s="14" t="s">
        <v>153</v>
      </c>
      <c r="L19" s="18">
        <v>45258</v>
      </c>
      <c r="M19" s="11">
        <v>3</v>
      </c>
      <c r="N19" s="11">
        <v>1</v>
      </c>
      <c r="O19" s="11">
        <f t="shared" si="1"/>
        <v>3</v>
      </c>
      <c r="P19" s="11" t="str">
        <f>LOOKUP(O19,{0,2,4,8,13,21},{"","ÇOK DÜŞÜK","DÜŞÜK","ORTA","YÜKSEK","ÇOK YÜKSEK"})</f>
        <v>ÇOK DÜŞÜK</v>
      </c>
      <c r="Q19" s="11" t="s">
        <v>30</v>
      </c>
      <c r="R19" s="10"/>
    </row>
    <row r="20" spans="1:18" s="2" customFormat="1" ht="51" x14ac:dyDescent="0.25">
      <c r="A20" s="10"/>
      <c r="B20" s="4" t="s">
        <v>140</v>
      </c>
      <c r="C20" s="4" t="s">
        <v>141</v>
      </c>
      <c r="D20" s="11">
        <v>4</v>
      </c>
      <c r="E20" s="11">
        <v>2</v>
      </c>
      <c r="F20" s="11">
        <f t="shared" si="0"/>
        <v>8</v>
      </c>
      <c r="G20" s="11" t="str">
        <f>LOOKUP(F20,{0,2,4,8,13,21},{"","ÇOK DÜŞÜK","DÜŞÜK","ORTA","YÜKSEK","ÇOK YÜKSEK"})</f>
        <v>ORTA</v>
      </c>
      <c r="H20" s="4" t="s">
        <v>142</v>
      </c>
      <c r="I20" s="4" t="s">
        <v>1</v>
      </c>
      <c r="J20" s="19" t="s">
        <v>139</v>
      </c>
      <c r="K20" s="14" t="s">
        <v>153</v>
      </c>
      <c r="L20" s="18">
        <v>45258</v>
      </c>
      <c r="M20" s="11">
        <v>4</v>
      </c>
      <c r="N20" s="11">
        <v>1</v>
      </c>
      <c r="O20" s="11">
        <f t="shared" si="1"/>
        <v>4</v>
      </c>
      <c r="P20" s="11" t="str">
        <f>LOOKUP(O20,{0,2,4,8,13,21},{"","ÇOK DÜŞÜK","DÜŞÜK","ORTA","YÜKSEK","ÇOK YÜKSEK"})</f>
        <v>DÜŞÜK</v>
      </c>
      <c r="Q20" s="11" t="s">
        <v>30</v>
      </c>
      <c r="R20" s="10"/>
    </row>
    <row r="21" spans="1:18" s="2" customFormat="1" ht="114.75" x14ac:dyDescent="0.25">
      <c r="A21" s="10"/>
      <c r="B21" s="4" t="s">
        <v>143</v>
      </c>
      <c r="C21" s="4" t="s">
        <v>144</v>
      </c>
      <c r="D21" s="11">
        <v>4</v>
      </c>
      <c r="E21" s="11">
        <v>1</v>
      </c>
      <c r="F21" s="11">
        <f t="shared" si="0"/>
        <v>4</v>
      </c>
      <c r="G21" s="11" t="str">
        <f>LOOKUP(F21,{0,2,4,8,13,21},{"","ÇOK DÜŞÜK","DÜŞÜK","ORTA","YÜKSEK","ÇOK YÜKSEK"})</f>
        <v>DÜŞÜK</v>
      </c>
      <c r="H21" s="4" t="s">
        <v>145</v>
      </c>
      <c r="I21" s="4" t="s">
        <v>1</v>
      </c>
      <c r="J21" s="19" t="s">
        <v>139</v>
      </c>
      <c r="K21" s="14" t="s">
        <v>153</v>
      </c>
      <c r="L21" s="18">
        <v>45258</v>
      </c>
      <c r="M21" s="11">
        <v>3</v>
      </c>
      <c r="N21" s="11">
        <v>1</v>
      </c>
      <c r="O21" s="11">
        <f t="shared" si="1"/>
        <v>3</v>
      </c>
      <c r="P21" s="11" t="str">
        <f>LOOKUP(O21,{0,2,4,8,13,21},{"","ÇOK DÜŞÜK","DÜŞÜK","ORTA","YÜKSEK","ÇOK YÜKSEK"})</f>
        <v>ÇOK DÜŞÜK</v>
      </c>
      <c r="Q21" s="11" t="s">
        <v>30</v>
      </c>
      <c r="R21" s="10"/>
    </row>
    <row r="22" spans="1:18" s="2" customFormat="1" ht="102" x14ac:dyDescent="0.25">
      <c r="A22" s="10"/>
      <c r="B22" s="4" t="s">
        <v>132</v>
      </c>
      <c r="C22" s="4" t="s">
        <v>133</v>
      </c>
      <c r="D22" s="11">
        <v>3</v>
      </c>
      <c r="E22" s="11">
        <v>1</v>
      </c>
      <c r="F22" s="11">
        <f t="shared" si="0"/>
        <v>3</v>
      </c>
      <c r="G22" s="11" t="str">
        <f>LOOKUP(F22,{0,2,4,8,13,21},{"","ÇOK DÜŞÜK","DÜŞÜK","ORTA","YÜKSEK","ÇOK YÜKSEK"})</f>
        <v>ÇOK DÜŞÜK</v>
      </c>
      <c r="H22" s="4" t="s">
        <v>134</v>
      </c>
      <c r="I22" s="4" t="s">
        <v>1</v>
      </c>
      <c r="J22" s="13" t="s">
        <v>135</v>
      </c>
      <c r="K22" s="14" t="s">
        <v>153</v>
      </c>
      <c r="L22" s="18">
        <v>45258</v>
      </c>
      <c r="M22" s="11">
        <v>3</v>
      </c>
      <c r="N22" s="11">
        <v>1</v>
      </c>
      <c r="O22" s="11">
        <f t="shared" si="1"/>
        <v>3</v>
      </c>
      <c r="P22" s="11" t="str">
        <f>LOOKUP(O22,{0,2,4,8,13,21},{"","ÇOK DÜŞÜK","DÜŞÜK","ORTA","YÜKSEK","ÇOK YÜKSEK"})</f>
        <v>ÇOK DÜŞÜK</v>
      </c>
      <c r="Q22" s="11" t="s">
        <v>30</v>
      </c>
      <c r="R22" s="10"/>
    </row>
    <row r="23" spans="1:18" s="2" customFormat="1" ht="168.75" x14ac:dyDescent="0.25">
      <c r="A23" s="10"/>
      <c r="B23" s="4" t="s">
        <v>128</v>
      </c>
      <c r="C23" s="4" t="s">
        <v>129</v>
      </c>
      <c r="D23" s="11">
        <v>5</v>
      </c>
      <c r="E23" s="11">
        <v>3</v>
      </c>
      <c r="F23" s="11">
        <f t="shared" si="0"/>
        <v>15</v>
      </c>
      <c r="G23" s="11" t="str">
        <f>LOOKUP(F23,{0,2,4,8,13,21},{"","ÇOK DÜŞÜK","DÜŞÜK","ORTA","YÜKSEK","ÇOK YÜKSEK"})</f>
        <v>YÜKSEK</v>
      </c>
      <c r="H23" s="4" t="s">
        <v>130</v>
      </c>
      <c r="I23" s="4" t="s">
        <v>0</v>
      </c>
      <c r="J23" s="13" t="s">
        <v>131</v>
      </c>
      <c r="K23" s="14" t="s">
        <v>153</v>
      </c>
      <c r="L23" s="18">
        <v>45258</v>
      </c>
      <c r="M23" s="11">
        <v>5</v>
      </c>
      <c r="N23" s="11">
        <v>1</v>
      </c>
      <c r="O23" s="11">
        <f t="shared" si="1"/>
        <v>5</v>
      </c>
      <c r="P23" s="11" t="str">
        <f>LOOKUP(O23,{0,2,4,8,13,21},{"","ÇOK DÜŞÜK","DÜŞÜK","ORTA","YÜKSEK","ÇOK YÜKSEK"})</f>
        <v>DÜŞÜK</v>
      </c>
      <c r="Q23" s="11" t="s">
        <v>30</v>
      </c>
      <c r="R23" s="10"/>
    </row>
    <row r="24" spans="1:18" s="2" customFormat="1" ht="127.5" x14ac:dyDescent="0.25">
      <c r="A24" s="10"/>
      <c r="B24" s="4" t="s">
        <v>124</v>
      </c>
      <c r="C24" s="4" t="s">
        <v>125</v>
      </c>
      <c r="D24" s="11">
        <v>4</v>
      </c>
      <c r="E24" s="11">
        <v>3</v>
      </c>
      <c r="F24" s="11">
        <f t="shared" si="0"/>
        <v>12</v>
      </c>
      <c r="G24" s="11" t="str">
        <f>LOOKUP(F24,{0,2,4,8,13,21},{"","ÇOK DÜŞÜK","DÜŞÜK","ORTA","YÜKSEK","ÇOK YÜKSEK"})</f>
        <v>ORTA</v>
      </c>
      <c r="H24" s="4" t="s">
        <v>126</v>
      </c>
      <c r="I24" s="4" t="s">
        <v>1</v>
      </c>
      <c r="J24" s="13" t="s">
        <v>127</v>
      </c>
      <c r="K24" s="14" t="s">
        <v>153</v>
      </c>
      <c r="L24" s="18">
        <v>45258</v>
      </c>
      <c r="M24" s="11">
        <v>3</v>
      </c>
      <c r="N24" s="11">
        <v>1</v>
      </c>
      <c r="O24" s="11">
        <f t="shared" si="1"/>
        <v>3</v>
      </c>
      <c r="P24" s="11" t="str">
        <f>LOOKUP(O24,{0,2,4,8,13,21},{"","ÇOK DÜŞÜK","DÜŞÜK","ORTA","YÜKSEK","ÇOK YÜKSEK"})</f>
        <v>ÇOK DÜŞÜK</v>
      </c>
      <c r="Q24" s="11" t="s">
        <v>30</v>
      </c>
      <c r="R24" s="10"/>
    </row>
    <row r="25" spans="1:18" s="2" customFormat="1" ht="63.75" x14ac:dyDescent="0.25">
      <c r="A25" s="10"/>
      <c r="B25" s="4" t="s">
        <v>121</v>
      </c>
      <c r="C25" s="4" t="s">
        <v>118</v>
      </c>
      <c r="D25" s="11">
        <v>4</v>
      </c>
      <c r="E25" s="11">
        <v>3</v>
      </c>
      <c r="F25" s="11">
        <f t="shared" si="0"/>
        <v>12</v>
      </c>
      <c r="G25" s="11" t="str">
        <f>LOOKUP(F25,{0,2,4,8,13,21},{"","ÇOK DÜŞÜK","DÜŞÜK","ORTA","YÜKSEK","ÇOK YÜKSEK"})</f>
        <v>ORTA</v>
      </c>
      <c r="H25" s="4" t="s">
        <v>122</v>
      </c>
      <c r="I25" s="4" t="s">
        <v>0</v>
      </c>
      <c r="J25" s="13" t="s">
        <v>123</v>
      </c>
      <c r="K25" s="14" t="s">
        <v>153</v>
      </c>
      <c r="L25" s="18">
        <v>45258</v>
      </c>
      <c r="M25" s="11">
        <v>3</v>
      </c>
      <c r="N25" s="11">
        <v>1</v>
      </c>
      <c r="O25" s="11">
        <f t="shared" si="1"/>
        <v>3</v>
      </c>
      <c r="P25" s="11" t="str">
        <f>LOOKUP(O25,{0,2,4,8,13,21},{"","ÇOK DÜŞÜK","DÜŞÜK","ORTA","YÜKSEK","ÇOK YÜKSEK"})</f>
        <v>ÇOK DÜŞÜK</v>
      </c>
      <c r="Q25" s="11" t="s">
        <v>30</v>
      </c>
      <c r="R25" s="10"/>
    </row>
    <row r="26" spans="1:18" s="2" customFormat="1" ht="102" x14ac:dyDescent="0.25">
      <c r="A26" s="10"/>
      <c r="B26" s="4" t="s">
        <v>117</v>
      </c>
      <c r="C26" s="4" t="s">
        <v>118</v>
      </c>
      <c r="D26" s="11">
        <v>5</v>
      </c>
      <c r="E26" s="11">
        <v>3</v>
      </c>
      <c r="F26" s="11">
        <f t="shared" si="0"/>
        <v>15</v>
      </c>
      <c r="G26" s="11" t="str">
        <f>LOOKUP(F26,{0,2,4,8,13,21},{"","ÇOK DÜŞÜK","DÜŞÜK","ORTA","YÜKSEK","ÇOK YÜKSEK"})</f>
        <v>YÜKSEK</v>
      </c>
      <c r="H26" s="4" t="s">
        <v>119</v>
      </c>
      <c r="I26" s="4" t="s">
        <v>0</v>
      </c>
      <c r="J26" s="13" t="s">
        <v>120</v>
      </c>
      <c r="K26" s="14" t="s">
        <v>153</v>
      </c>
      <c r="L26" s="18">
        <v>45258</v>
      </c>
      <c r="M26" s="11">
        <v>3</v>
      </c>
      <c r="N26" s="11">
        <v>2</v>
      </c>
      <c r="O26" s="11">
        <f t="shared" si="1"/>
        <v>6</v>
      </c>
      <c r="P26" s="11" t="str">
        <f>LOOKUP(O26,{0,2,4,8,13,21},{"","ÇOK DÜŞÜK","DÜŞÜK","ORTA","YÜKSEK","ÇOK YÜKSEK"})</f>
        <v>DÜŞÜK</v>
      </c>
      <c r="Q26" s="11" t="s">
        <v>30</v>
      </c>
      <c r="R26" s="10"/>
    </row>
    <row r="27" spans="1:18" ht="106.5" customHeight="1" x14ac:dyDescent="0.2">
      <c r="A27" s="24" t="s">
        <v>24</v>
      </c>
      <c r="B27" s="4" t="s">
        <v>25</v>
      </c>
      <c r="C27" s="4" t="s">
        <v>26</v>
      </c>
      <c r="D27" s="5">
        <v>2</v>
      </c>
      <c r="E27" s="5">
        <v>2</v>
      </c>
      <c r="F27" s="6">
        <f t="shared" ref="F27:F37" si="2">D27*E27</f>
        <v>4</v>
      </c>
      <c r="G27" s="4" t="str">
        <f>LOOKUP(F27,{0,2,4,8,13,21},{"","ÇOK DÜŞÜK","DÜŞÜK","ORTA","YÜKSEK","ÇOK YÜKSEK"})</f>
        <v>DÜŞÜK</v>
      </c>
      <c r="H27" s="4" t="s">
        <v>27</v>
      </c>
      <c r="I27" s="4" t="s">
        <v>28</v>
      </c>
      <c r="J27" s="13" t="s">
        <v>29</v>
      </c>
      <c r="K27" s="14" t="s">
        <v>153</v>
      </c>
      <c r="L27" s="9">
        <v>45258</v>
      </c>
      <c r="M27" s="5">
        <v>2</v>
      </c>
      <c r="N27" s="5">
        <v>1</v>
      </c>
      <c r="O27" s="6">
        <f t="shared" ref="O27:O37" si="3">M27*N27</f>
        <v>2</v>
      </c>
      <c r="P27" s="4" t="str">
        <f>LOOKUP(O27,{0,2,4,8,13,21},{"","ÇOK DÜŞÜK","DÜŞÜK","ORTA","YÜKSEK","ÇOK YÜKSEK"})</f>
        <v>ÇOK DÜŞÜK</v>
      </c>
      <c r="Q27" s="11" t="s">
        <v>30</v>
      </c>
      <c r="R27" s="12"/>
    </row>
    <row r="28" spans="1:18" ht="105.75" customHeight="1" x14ac:dyDescent="0.2">
      <c r="A28" s="24"/>
      <c r="B28" s="13" t="s">
        <v>31</v>
      </c>
      <c r="C28" s="13" t="s">
        <v>32</v>
      </c>
      <c r="D28" s="5">
        <v>3</v>
      </c>
      <c r="E28" s="5">
        <v>3</v>
      </c>
      <c r="F28" s="6">
        <f t="shared" si="2"/>
        <v>9</v>
      </c>
      <c r="G28" s="4" t="str">
        <f>LOOKUP(F28,{0,2,4,8,13,21},{"","ÇOK DÜŞÜK","DÜŞÜK","ORTA","YÜKSEK","ÇOK YÜKSEK"})</f>
        <v>ORTA</v>
      </c>
      <c r="H28" s="13" t="s">
        <v>33</v>
      </c>
      <c r="I28" s="4" t="s">
        <v>1</v>
      </c>
      <c r="J28" s="13" t="s">
        <v>34</v>
      </c>
      <c r="K28" s="14" t="s">
        <v>153</v>
      </c>
      <c r="L28" s="9">
        <v>45258</v>
      </c>
      <c r="M28" s="5">
        <v>2</v>
      </c>
      <c r="N28" s="5">
        <v>3</v>
      </c>
      <c r="O28" s="6">
        <f t="shared" si="3"/>
        <v>6</v>
      </c>
      <c r="P28" s="4" t="str">
        <f>LOOKUP(O28,{0,2,4,8,13,21},{"","ÇOK DÜŞÜK","DÜŞÜK","ORTA","YÜKSEK","ÇOK YÜKSEK"})</f>
        <v>DÜŞÜK</v>
      </c>
      <c r="Q28" s="11" t="s">
        <v>30</v>
      </c>
      <c r="R28" s="8"/>
    </row>
    <row r="29" spans="1:18" ht="84.75" customHeight="1" x14ac:dyDescent="0.2">
      <c r="A29" s="24"/>
      <c r="B29" s="13" t="s">
        <v>35</v>
      </c>
      <c r="C29" s="13" t="s">
        <v>36</v>
      </c>
      <c r="D29" s="5">
        <v>4</v>
      </c>
      <c r="E29" s="5">
        <v>3</v>
      </c>
      <c r="F29" s="6">
        <f t="shared" si="2"/>
        <v>12</v>
      </c>
      <c r="G29" s="4" t="str">
        <f>LOOKUP(F29,{0,2,4,8,13,21},{"","ÇOK DÜŞÜK","DÜŞÜK","ORTA","YÜKSEK","ÇOK YÜKSEK"})</f>
        <v>ORTA</v>
      </c>
      <c r="H29" s="13" t="s">
        <v>37</v>
      </c>
      <c r="I29" s="4" t="s">
        <v>1</v>
      </c>
      <c r="J29" s="13" t="s">
        <v>38</v>
      </c>
      <c r="K29" s="14" t="s">
        <v>153</v>
      </c>
      <c r="L29" s="9">
        <v>45258</v>
      </c>
      <c r="M29" s="5">
        <v>2</v>
      </c>
      <c r="N29" s="5">
        <v>3</v>
      </c>
      <c r="O29" s="6">
        <f t="shared" si="3"/>
        <v>6</v>
      </c>
      <c r="P29" s="4" t="str">
        <f>LOOKUP(O29,{0,2,4,8,13,21},{"","ÇOK DÜŞÜK","DÜŞÜK","ORTA","YÜKSEK","ÇOK YÜKSEK"})</f>
        <v>DÜŞÜK</v>
      </c>
      <c r="Q29" s="11" t="s">
        <v>30</v>
      </c>
      <c r="R29" s="8"/>
    </row>
    <row r="30" spans="1:18" ht="96.75" customHeight="1" x14ac:dyDescent="0.2">
      <c r="A30" s="24"/>
      <c r="B30" s="15" t="s">
        <v>39</v>
      </c>
      <c r="C30" s="15" t="s">
        <v>40</v>
      </c>
      <c r="D30" s="5">
        <v>2</v>
      </c>
      <c r="E30" s="5">
        <v>4</v>
      </c>
      <c r="F30" s="6">
        <f t="shared" si="2"/>
        <v>8</v>
      </c>
      <c r="G30" s="4" t="str">
        <f>LOOKUP(F30,{0,2,4,8,13,21},{"","ÇOK DÜŞÜK","DÜŞÜK","ORTA","YÜKSEK","ÇOK YÜKSEK"})</f>
        <v>ORTA</v>
      </c>
      <c r="H30" s="13" t="s">
        <v>41</v>
      </c>
      <c r="I30" s="4" t="s">
        <v>1</v>
      </c>
      <c r="J30" s="13" t="s">
        <v>42</v>
      </c>
      <c r="K30" s="14" t="s">
        <v>153</v>
      </c>
      <c r="L30" s="9">
        <v>45258</v>
      </c>
      <c r="M30" s="5">
        <v>1</v>
      </c>
      <c r="N30" s="5">
        <v>3</v>
      </c>
      <c r="O30" s="6">
        <f t="shared" si="3"/>
        <v>3</v>
      </c>
      <c r="P30" s="4" t="str">
        <f>LOOKUP(O30,{0,2,4,8,13,21},{"","ÇOK DÜŞÜK","DÜŞÜK","ORTA","YÜKSEK","ÇOK YÜKSEK"})</f>
        <v>ÇOK DÜŞÜK</v>
      </c>
      <c r="Q30" s="11" t="s">
        <v>30</v>
      </c>
      <c r="R30" s="8"/>
    </row>
    <row r="31" spans="1:18" ht="107.25" customHeight="1" x14ac:dyDescent="0.2">
      <c r="A31" s="24"/>
      <c r="B31" s="15" t="s">
        <v>43</v>
      </c>
      <c r="C31" s="15" t="s">
        <v>44</v>
      </c>
      <c r="D31" s="5">
        <v>5</v>
      </c>
      <c r="E31" s="5">
        <v>3</v>
      </c>
      <c r="F31" s="6">
        <f t="shared" si="2"/>
        <v>15</v>
      </c>
      <c r="G31" s="4" t="str">
        <f>LOOKUP(F31,{0,2,4,8,13,21},{"","ÇOK DÜŞÜK","DÜŞÜK","ORTA","YÜKSEK","ÇOK YÜKSEK"})</f>
        <v>YÜKSEK</v>
      </c>
      <c r="H31" s="4" t="s">
        <v>45</v>
      </c>
      <c r="I31" s="4" t="s">
        <v>1</v>
      </c>
      <c r="J31" s="13" t="s">
        <v>46</v>
      </c>
      <c r="K31" s="14" t="s">
        <v>153</v>
      </c>
      <c r="L31" s="9">
        <v>45258</v>
      </c>
      <c r="M31" s="5">
        <v>3</v>
      </c>
      <c r="N31" s="5">
        <v>3</v>
      </c>
      <c r="O31" s="6">
        <f t="shared" si="3"/>
        <v>9</v>
      </c>
      <c r="P31" s="4" t="str">
        <f>LOOKUP(O31,{0,2,4,8,13,21},{"","ÇOK DÜŞÜK","DÜŞÜK","ORTA","YÜKSEK","ÇOK YÜKSEK"})</f>
        <v>ORTA</v>
      </c>
      <c r="Q31" s="11" t="s">
        <v>30</v>
      </c>
      <c r="R31" s="12"/>
    </row>
    <row r="32" spans="1:18" ht="83.25" customHeight="1" x14ac:dyDescent="0.2">
      <c r="A32" s="24"/>
      <c r="B32" s="13" t="s">
        <v>47</v>
      </c>
      <c r="C32" s="13" t="s">
        <v>48</v>
      </c>
      <c r="D32" s="5">
        <v>2</v>
      </c>
      <c r="E32" s="5">
        <v>3</v>
      </c>
      <c r="F32" s="6">
        <f t="shared" si="2"/>
        <v>6</v>
      </c>
      <c r="G32" s="4" t="str">
        <f>LOOKUP(F32,{0,2,4,8,13,21},{"","ÇOK DÜŞÜK","DÜŞÜK","ORTA","YÜKSEK","ÇOK YÜKSEK"})</f>
        <v>DÜŞÜK</v>
      </c>
      <c r="H32" s="13" t="s">
        <v>49</v>
      </c>
      <c r="I32" s="4" t="s">
        <v>28</v>
      </c>
      <c r="J32" s="13" t="s">
        <v>50</v>
      </c>
      <c r="K32" s="14" t="s">
        <v>153</v>
      </c>
      <c r="L32" s="9">
        <v>45258</v>
      </c>
      <c r="M32" s="5">
        <v>1</v>
      </c>
      <c r="N32" s="5">
        <v>3</v>
      </c>
      <c r="O32" s="6">
        <f t="shared" si="3"/>
        <v>3</v>
      </c>
      <c r="P32" s="4" t="str">
        <f>LOOKUP(O32,{0,2,4,8,13,21},{"","ÇOK DÜŞÜK","DÜŞÜK","ORTA","YÜKSEK","ÇOK YÜKSEK"})</f>
        <v>ÇOK DÜŞÜK</v>
      </c>
      <c r="Q32" s="11" t="s">
        <v>30</v>
      </c>
      <c r="R32" s="8"/>
    </row>
    <row r="33" spans="1:18" ht="83.25" customHeight="1" x14ac:dyDescent="0.2">
      <c r="A33" s="24"/>
      <c r="B33" s="15" t="s">
        <v>51</v>
      </c>
      <c r="C33" s="15" t="s">
        <v>52</v>
      </c>
      <c r="D33" s="5">
        <v>4</v>
      </c>
      <c r="E33" s="5">
        <v>3</v>
      </c>
      <c r="F33" s="6">
        <f t="shared" si="2"/>
        <v>12</v>
      </c>
      <c r="G33" s="4" t="str">
        <f>LOOKUP(F33,{0,2,4,8,13,21},{"","ÇOK DÜŞÜK","DÜŞÜK","ORTA","YÜKSEK","ÇOK YÜKSEK"})</f>
        <v>ORTA</v>
      </c>
      <c r="H33" s="4" t="s">
        <v>53</v>
      </c>
      <c r="I33" s="4" t="s">
        <v>0</v>
      </c>
      <c r="J33" s="13" t="s">
        <v>54</v>
      </c>
      <c r="K33" s="14" t="s">
        <v>153</v>
      </c>
      <c r="L33" s="9">
        <v>45258</v>
      </c>
      <c r="M33" s="5">
        <v>2</v>
      </c>
      <c r="N33" s="5">
        <v>1</v>
      </c>
      <c r="O33" s="6">
        <f t="shared" si="3"/>
        <v>2</v>
      </c>
      <c r="P33" s="4" t="str">
        <f>LOOKUP(O33,{0,2,4,8,13,21},{"","ÇOK DÜŞÜK","DÜŞÜK","ORTA","YÜKSEK","ÇOK YÜKSEK"})</f>
        <v>ÇOK DÜŞÜK</v>
      </c>
      <c r="Q33" s="11" t="s">
        <v>30</v>
      </c>
      <c r="R33" s="8"/>
    </row>
    <row r="34" spans="1:18" ht="55.5" x14ac:dyDescent="0.2">
      <c r="A34" s="24"/>
      <c r="B34" s="13" t="s">
        <v>55</v>
      </c>
      <c r="C34" s="13" t="s">
        <v>56</v>
      </c>
      <c r="D34" s="5">
        <v>3</v>
      </c>
      <c r="E34" s="5">
        <v>4</v>
      </c>
      <c r="F34" s="6">
        <f t="shared" si="2"/>
        <v>12</v>
      </c>
      <c r="G34" s="4" t="str">
        <f>LOOKUP(F34,{0,2,4,8,13,21},{"","ÇOK DÜŞÜK","DÜŞÜK","ORTA","YÜKSEK","ÇOK YÜKSEK"})</f>
        <v>ORTA</v>
      </c>
      <c r="H34" s="4" t="s">
        <v>57</v>
      </c>
      <c r="I34" s="4" t="s">
        <v>1</v>
      </c>
      <c r="J34" s="13" t="s">
        <v>58</v>
      </c>
      <c r="K34" s="14" t="s">
        <v>153</v>
      </c>
      <c r="L34" s="9">
        <v>45258</v>
      </c>
      <c r="M34" s="5">
        <v>2</v>
      </c>
      <c r="N34" s="5">
        <v>3</v>
      </c>
      <c r="O34" s="6">
        <f t="shared" si="3"/>
        <v>6</v>
      </c>
      <c r="P34" s="4" t="str">
        <f>LOOKUP(O34,{0,2,4,8,13,21},{"","ÇOK DÜŞÜK","DÜŞÜK","ORTA","YÜKSEK","ÇOK YÜKSEK"})</f>
        <v>DÜŞÜK</v>
      </c>
      <c r="Q34" s="11" t="s">
        <v>30</v>
      </c>
      <c r="R34" s="8"/>
    </row>
    <row r="35" spans="1:18" ht="55.5" x14ac:dyDescent="0.2">
      <c r="A35" s="24"/>
      <c r="B35" s="13" t="s">
        <v>59</v>
      </c>
      <c r="C35" s="13" t="s">
        <v>60</v>
      </c>
      <c r="D35" s="5">
        <v>3</v>
      </c>
      <c r="E35" s="5">
        <v>3</v>
      </c>
      <c r="F35" s="6">
        <f t="shared" si="2"/>
        <v>9</v>
      </c>
      <c r="G35" s="4" t="str">
        <f>LOOKUP(F35,{0,2,4,8,13,21},{"","ÇOK DÜŞÜK","DÜŞÜK","ORTA","YÜKSEK","ÇOK YÜKSEK"})</f>
        <v>ORTA</v>
      </c>
      <c r="H35" s="4" t="s">
        <v>61</v>
      </c>
      <c r="I35" s="4" t="s">
        <v>1</v>
      </c>
      <c r="J35" s="13" t="s">
        <v>62</v>
      </c>
      <c r="K35" s="14" t="s">
        <v>153</v>
      </c>
      <c r="L35" s="9">
        <v>45258</v>
      </c>
      <c r="M35" s="5">
        <v>3</v>
      </c>
      <c r="N35" s="5">
        <v>2</v>
      </c>
      <c r="O35" s="6">
        <f t="shared" si="3"/>
        <v>6</v>
      </c>
      <c r="P35" s="4" t="str">
        <f>LOOKUP(O35,{0,2,4,8,13,21},{"","ÇOK DÜŞÜK","DÜŞÜK","ORTA","YÜKSEK","ÇOK YÜKSEK"})</f>
        <v>DÜŞÜK</v>
      </c>
      <c r="Q35" s="11" t="s">
        <v>30</v>
      </c>
      <c r="R35" s="8"/>
    </row>
    <row r="36" spans="1:18" ht="55.5" x14ac:dyDescent="0.2">
      <c r="A36" s="16"/>
      <c r="B36" s="13" t="s">
        <v>63</v>
      </c>
      <c r="C36" s="13" t="s">
        <v>64</v>
      </c>
      <c r="D36" s="5">
        <v>3</v>
      </c>
      <c r="E36" s="5">
        <v>3</v>
      </c>
      <c r="F36" s="6">
        <f t="shared" si="2"/>
        <v>9</v>
      </c>
      <c r="G36" s="4" t="str">
        <f>LOOKUP(F36,{0,2,4,8,13,21},{"","ÇOK DÜŞÜK","DÜŞÜK","ORTA","YÜKSEK","ÇOK YÜKSEK"})</f>
        <v>ORTA</v>
      </c>
      <c r="H36" s="4" t="s">
        <v>65</v>
      </c>
      <c r="I36" s="4" t="s">
        <v>1</v>
      </c>
      <c r="J36" s="13" t="s">
        <v>66</v>
      </c>
      <c r="K36" s="14" t="s">
        <v>153</v>
      </c>
      <c r="L36" s="9">
        <v>45258</v>
      </c>
      <c r="M36" s="5">
        <v>3</v>
      </c>
      <c r="N36" s="5">
        <v>2</v>
      </c>
      <c r="O36" s="6">
        <f t="shared" si="3"/>
        <v>6</v>
      </c>
      <c r="P36" s="4" t="str">
        <f>LOOKUP(O36,{0,2,4,8,13,21},{"","ÇOK DÜŞÜK","DÜŞÜK","ORTA","YÜKSEK","ÇOK YÜKSEK"})</f>
        <v>DÜŞÜK</v>
      </c>
      <c r="Q36" s="11" t="s">
        <v>30</v>
      </c>
      <c r="R36" s="8"/>
    </row>
    <row r="37" spans="1:18" ht="118.5" customHeight="1" x14ac:dyDescent="0.2">
      <c r="A37" s="16"/>
      <c r="B37" s="13" t="s">
        <v>146</v>
      </c>
      <c r="C37" s="13" t="s">
        <v>147</v>
      </c>
      <c r="D37" s="5">
        <v>3</v>
      </c>
      <c r="E37" s="5">
        <v>3</v>
      </c>
      <c r="F37" s="6">
        <f t="shared" si="2"/>
        <v>9</v>
      </c>
      <c r="G37" s="4" t="str">
        <f>LOOKUP(F37,{0,2,4,8,13,21},{"","ÇOK DÜŞÜK","DÜŞÜK","ORTA","YÜKSEK","ÇOK YÜKSEK"})</f>
        <v>ORTA</v>
      </c>
      <c r="H37" s="4" t="s">
        <v>148</v>
      </c>
      <c r="I37" s="4" t="s">
        <v>1</v>
      </c>
      <c r="J37" s="13" t="s">
        <v>149</v>
      </c>
      <c r="K37" s="14" t="s">
        <v>153</v>
      </c>
      <c r="L37" s="9">
        <v>45258</v>
      </c>
      <c r="M37" s="5">
        <v>3</v>
      </c>
      <c r="N37" s="5">
        <v>2</v>
      </c>
      <c r="O37" s="6">
        <f t="shared" si="3"/>
        <v>6</v>
      </c>
      <c r="P37" s="4" t="str">
        <f>LOOKUP(O37,{0,2,4,8,13,21},{"","ÇOK DÜŞÜK","DÜŞÜK","ORTA","YÜKSEK","ÇOK YÜKSEK"})</f>
        <v>DÜŞÜK</v>
      </c>
      <c r="Q37" s="11" t="s">
        <v>30</v>
      </c>
      <c r="R37" s="8"/>
    </row>
    <row r="38" spans="1:18" ht="78.75" x14ac:dyDescent="0.2">
      <c r="A38" s="16"/>
      <c r="B38" s="13" t="s">
        <v>150</v>
      </c>
      <c r="C38" s="13" t="s">
        <v>151</v>
      </c>
      <c r="D38" s="5">
        <v>2</v>
      </c>
      <c r="E38" s="5">
        <v>3</v>
      </c>
      <c r="F38" s="6">
        <f t="shared" ref="F38" si="4">D38*E38</f>
        <v>6</v>
      </c>
      <c r="G38" s="4" t="str">
        <f>LOOKUP(F38,{0,2,4,8,13,21},{"","ÇOK DÜŞÜK","DÜŞÜK","ORTA","YÜKSEK","ÇOK YÜKSEK"})</f>
        <v>DÜŞÜK</v>
      </c>
      <c r="H38" s="4" t="s">
        <v>65</v>
      </c>
      <c r="I38" s="4" t="s">
        <v>1</v>
      </c>
      <c r="J38" s="13" t="s">
        <v>152</v>
      </c>
      <c r="K38" s="14" t="s">
        <v>153</v>
      </c>
      <c r="L38" s="9">
        <v>45258</v>
      </c>
      <c r="M38" s="5">
        <v>1</v>
      </c>
      <c r="N38" s="5">
        <v>2</v>
      </c>
      <c r="O38" s="6">
        <f t="shared" ref="O38" si="5">M38*N38</f>
        <v>2</v>
      </c>
      <c r="P38" s="4" t="str">
        <f>LOOKUP(O38,{0,2,4,8,13,21},{"","ÇOK DÜŞÜK","DÜŞÜK","ORTA","YÜKSEK","ÇOK YÜKSEK"})</f>
        <v>ÇOK DÜŞÜK</v>
      </c>
      <c r="Q38" s="11" t="s">
        <v>30</v>
      </c>
      <c r="R38" s="8"/>
    </row>
    <row r="39" spans="1:18" ht="15" x14ac:dyDescent="0.25">
      <c r="A39" s="22" t="s">
        <v>20</v>
      </c>
      <c r="B39" s="22"/>
      <c r="C39" s="22"/>
      <c r="D39" s="22"/>
      <c r="E39" s="22"/>
      <c r="F39" s="22"/>
      <c r="G39" s="22"/>
      <c r="H39" s="22"/>
      <c r="I39" s="22" t="s">
        <v>21</v>
      </c>
      <c r="J39" s="22"/>
      <c r="K39" s="22"/>
      <c r="L39" s="22"/>
      <c r="M39" s="22"/>
      <c r="N39" s="22"/>
      <c r="O39" s="22"/>
      <c r="P39" s="22"/>
      <c r="Q39" s="22"/>
      <c r="R39" s="22"/>
    </row>
    <row r="40" spans="1:18" ht="35.25" customHeight="1" x14ac:dyDescent="0.2">
      <c r="A40" s="20"/>
      <c r="B40" s="29" t="s">
        <v>154</v>
      </c>
      <c r="C40" s="30"/>
      <c r="D40" s="30"/>
      <c r="E40" s="30"/>
      <c r="F40" s="30"/>
      <c r="G40" s="30"/>
      <c r="H40" s="31"/>
      <c r="I40" s="23" t="s">
        <v>22</v>
      </c>
      <c r="J40" s="23"/>
      <c r="K40" s="23"/>
      <c r="L40" s="23"/>
      <c r="M40" s="23"/>
      <c r="N40" s="23"/>
      <c r="O40" s="23"/>
      <c r="P40" s="23"/>
      <c r="Q40" s="23"/>
      <c r="R40" s="23"/>
    </row>
  </sheetData>
  <mergeCells count="15">
    <mergeCell ref="N2:P2"/>
    <mergeCell ref="A39:H39"/>
    <mergeCell ref="I39:R39"/>
    <mergeCell ref="I40:R40"/>
    <mergeCell ref="A27:A35"/>
    <mergeCell ref="A1:B4"/>
    <mergeCell ref="C1:M4"/>
    <mergeCell ref="Q2:R2"/>
    <mergeCell ref="N3:P3"/>
    <mergeCell ref="Q3:R3"/>
    <mergeCell ref="N4:P4"/>
    <mergeCell ref="Q4:R4"/>
    <mergeCell ref="N1:P1"/>
    <mergeCell ref="Q1:R1"/>
    <mergeCell ref="B40:H40"/>
  </mergeCells>
  <printOptions horizontalCentered="1"/>
  <pageMargins left="0.15748031496062992" right="0.15748031496062992" top="0.28000000000000003" bottom="0.19685039370078741" header="0.25" footer="0.19685039370078741"/>
  <pageSetup paperSize="9" scale="61" orientation="landscape" r:id="rId1"/>
  <headerFooter>
    <oddHeader xml:space="preserve">&amp;R&amp;"Arial,Normal"&amp;8     </oddHeader>
    <oddFooter>&amp;R&amp;"Arial,Kalın"&amp;8SYF: &amp;P/&amp;N</oddFooter>
  </headerFooter>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Risk Analizi</vt:lpstr>
      <vt:lpstr>'Risk Analizi'!Yazdırma_Başlıkları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KERIM SOYLEMEZ</cp:lastModifiedBy>
  <cp:lastPrinted>2022-01-11T12:42:05Z</cp:lastPrinted>
  <dcterms:created xsi:type="dcterms:W3CDTF">2018-04-19T22:23:21Z</dcterms:created>
  <dcterms:modified xsi:type="dcterms:W3CDTF">2023-12-05T08:16:51Z</dcterms:modified>
</cp:coreProperties>
</file>